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210" windowWidth="18315" windowHeight="11535"/>
  </bookViews>
  <sheets>
    <sheet name="2018년 5월" sheetId="3" r:id="rId1"/>
  </sheets>
  <definedNames>
    <definedName name="_xlnm.Print_Area" localSheetId="0">'2018년 5월'!$A$1:$H$69</definedName>
  </definedNames>
  <calcPr calcId="152511"/>
</workbook>
</file>

<file path=xl/calcChain.xml><?xml version="1.0" encoding="utf-8"?>
<calcChain xmlns="http://schemas.openxmlformats.org/spreadsheetml/2006/main">
  <c r="H16" i="3"/>
  <c r="B16" s="1"/>
  <c r="H17"/>
  <c r="H18"/>
  <c r="H19"/>
  <c r="H20"/>
  <c r="B20" s="1"/>
  <c r="H21"/>
  <c r="H22"/>
  <c r="H23"/>
  <c r="H24"/>
  <c r="B24" s="1"/>
  <c r="H25"/>
  <c r="H26"/>
  <c r="H27"/>
  <c r="H28"/>
  <c r="B28" s="1"/>
  <c r="H29"/>
  <c r="H30"/>
  <c r="H31"/>
  <c r="H32"/>
  <c r="B32" s="1"/>
  <c r="H33"/>
  <c r="H34"/>
  <c r="H35"/>
  <c r="H36"/>
  <c r="B36" s="1"/>
  <c r="H37"/>
  <c r="H38"/>
  <c r="H39"/>
  <c r="H40"/>
  <c r="B40" s="1"/>
  <c r="H41"/>
  <c r="H42"/>
  <c r="H43"/>
  <c r="H44"/>
  <c r="G44" s="1"/>
  <c r="H45"/>
  <c r="G17"/>
  <c r="G18"/>
  <c r="G19"/>
  <c r="G21"/>
  <c r="G22"/>
  <c r="G23"/>
  <c r="G25"/>
  <c r="G26"/>
  <c r="G27"/>
  <c r="G29"/>
  <c r="G30"/>
  <c r="G31"/>
  <c r="G33"/>
  <c r="G34"/>
  <c r="G35"/>
  <c r="G37"/>
  <c r="G38"/>
  <c r="G39"/>
  <c r="G41"/>
  <c r="G42"/>
  <c r="G43"/>
  <c r="G4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C17"/>
  <c r="D17"/>
  <c r="C18"/>
  <c r="D18"/>
  <c r="C19"/>
  <c r="D19"/>
  <c r="C21"/>
  <c r="D21"/>
  <c r="C22"/>
  <c r="D22"/>
  <c r="C23"/>
  <c r="D23"/>
  <c r="C25"/>
  <c r="D25"/>
  <c r="C26"/>
  <c r="D26"/>
  <c r="C27"/>
  <c r="D27"/>
  <c r="C29"/>
  <c r="D29"/>
  <c r="C30"/>
  <c r="D30"/>
  <c r="C31"/>
  <c r="D31"/>
  <c r="C33"/>
  <c r="D33"/>
  <c r="C34"/>
  <c r="D34"/>
  <c r="C35"/>
  <c r="D35"/>
  <c r="C37"/>
  <c r="D37"/>
  <c r="C38"/>
  <c r="D38"/>
  <c r="C39"/>
  <c r="D39"/>
  <c r="C41"/>
  <c r="D41"/>
  <c r="C42"/>
  <c r="D42"/>
  <c r="C43"/>
  <c r="D43"/>
  <c r="C45"/>
  <c r="D45"/>
  <c r="B43"/>
  <c r="B45"/>
  <c r="B17"/>
  <c r="B18"/>
  <c r="B19"/>
  <c r="B21"/>
  <c r="B22"/>
  <c r="B23"/>
  <c r="B25"/>
  <c r="B26"/>
  <c r="B27"/>
  <c r="B29"/>
  <c r="B30"/>
  <c r="B31"/>
  <c r="B33"/>
  <c r="B34"/>
  <c r="B35"/>
  <c r="B37"/>
  <c r="B38"/>
  <c r="B39"/>
  <c r="B41"/>
  <c r="B42"/>
  <c r="B44" l="1"/>
  <c r="D44"/>
  <c r="D40"/>
  <c r="D36"/>
  <c r="D32"/>
  <c r="D28"/>
  <c r="D24"/>
  <c r="D20"/>
  <c r="D16"/>
  <c r="C44"/>
  <c r="C40"/>
  <c r="C36"/>
  <c r="C32"/>
  <c r="C28"/>
  <c r="C24"/>
  <c r="C20"/>
  <c r="C16"/>
  <c r="G40"/>
  <c r="G36"/>
  <c r="G32"/>
  <c r="G28"/>
  <c r="G24"/>
  <c r="G20"/>
  <c r="G16"/>
  <c r="H15"/>
  <c r="G14" l="1"/>
  <c r="E14" l="1"/>
  <c r="D12"/>
  <c r="D14" s="1"/>
  <c r="E15" l="1"/>
  <c r="G15"/>
  <c r="D15"/>
  <c r="B10"/>
  <c r="C10" l="1"/>
  <c r="C12" l="1"/>
  <c r="C14" s="1"/>
  <c r="B12"/>
  <c r="C15" l="1"/>
  <c r="B14"/>
  <c r="B15" l="1"/>
</calcChain>
</file>

<file path=xl/sharedStrings.xml><?xml version="1.0" encoding="utf-8"?>
<sst xmlns="http://schemas.openxmlformats.org/spreadsheetml/2006/main" count="98" uniqueCount="84">
  <si>
    <t xml:space="preserve">              종   목  명
일 자</t>
    <phoneticPr fontId="4" type="noConversion"/>
  </si>
  <si>
    <t>CPI</t>
    <phoneticPr fontId="4" type="noConversion"/>
  </si>
  <si>
    <t>월별</t>
    <phoneticPr fontId="4" type="noConversion"/>
  </si>
  <si>
    <t>발행일 : 2010.6.10</t>
    <phoneticPr fontId="4" type="noConversion"/>
  </si>
  <si>
    <t xml:space="preserve"> 발행일:2011.6.10</t>
    <phoneticPr fontId="4" type="noConversion"/>
  </si>
  <si>
    <t>-------</t>
    <phoneticPr fontId="4" type="noConversion"/>
  </si>
  <si>
    <t xml:space="preserve">          산  출  식 : </t>
    <phoneticPr fontId="4" type="noConversion"/>
  </si>
  <si>
    <t xml:space="preserve">   </t>
    <phoneticPr fontId="4" type="noConversion"/>
  </si>
  <si>
    <t xml:space="preserve"> 발행일:2013.6.10</t>
    <phoneticPr fontId="4" type="noConversion"/>
  </si>
  <si>
    <t>01125-2306-L100</t>
    <phoneticPr fontId="4" type="noConversion"/>
  </si>
  <si>
    <t>02750-2006-L100</t>
    <phoneticPr fontId="4" type="noConversion"/>
  </si>
  <si>
    <t>01500-2106-L100</t>
    <phoneticPr fontId="4" type="noConversion"/>
  </si>
  <si>
    <t>107.79/107.50</t>
    <phoneticPr fontId="4" type="noConversion"/>
  </si>
  <si>
    <t xml:space="preserve">               단, 2011년 10월은 舊 기준(2005년 기준) 물가지수가 발표된 마지막 달임</t>
    <phoneticPr fontId="4" type="noConversion"/>
  </si>
  <si>
    <t>발행일 참조지수
(2005=100 기준)</t>
    <phoneticPr fontId="4" type="noConversion"/>
  </si>
  <si>
    <t>물가지수 변환계수
(2010 기준년 개편)</t>
    <phoneticPr fontId="4" type="noConversion"/>
  </si>
  <si>
    <t>발행일 참조지수
(2010=100 기준)</t>
    <phoneticPr fontId="4" type="noConversion"/>
  </si>
  <si>
    <t>=</t>
    <phoneticPr fontId="4" type="noConversion"/>
  </si>
  <si>
    <t xml:space="preserve"> 舊기준 물가지수가 최종적으로 발표된 2013년 11월의 新기준 물가지수</t>
    <phoneticPr fontId="4" type="noConversion"/>
  </si>
  <si>
    <t xml:space="preserve"> 舊기준 물가지수가 최종적으로 발표된 2011년 10월의 新기준 물가지수 </t>
    <phoneticPr fontId="4" type="noConversion"/>
  </si>
  <si>
    <t xml:space="preserve"> 舊기준 물가지수가 최종적으로 발표된 2013년 11월의 舊기준 물가지수</t>
    <phoneticPr fontId="4" type="noConversion"/>
  </si>
  <si>
    <t xml:space="preserve"> 舊기준 물가지수가 최종적으로 발표된 2011년 10월의 舊기준 물가지수</t>
    <phoneticPr fontId="4" type="noConversion"/>
  </si>
  <si>
    <t xml:space="preserve">               - 2013년 11월은 舊 기준(가중치 개편 전 기준) 물가지수가 발표된 마지막 달임</t>
    <phoneticPr fontId="4" type="noConversion"/>
  </si>
  <si>
    <t>물가지수 변환계수
(2012 가중치 개편)</t>
    <phoneticPr fontId="4" type="noConversion"/>
  </si>
  <si>
    <t>CPI 해당월 및 지수</t>
    <phoneticPr fontId="4" type="noConversion"/>
  </si>
  <si>
    <t>발행일 참조지수
 (2012 가중치 개편)</t>
    <phoneticPr fontId="4" type="noConversion"/>
  </si>
  <si>
    <t>물가지수연동채권 월별 종목별 물가연동계수</t>
    <phoneticPr fontId="4" type="noConversion"/>
  </si>
  <si>
    <t xml:space="preserve"> 발행일:2015.6.10</t>
    <phoneticPr fontId="4" type="noConversion"/>
  </si>
  <si>
    <t xml:space="preserve"> ------------------------------------------------------------------</t>
    <phoneticPr fontId="4" type="noConversion"/>
  </si>
  <si>
    <t>01750-2506-L100</t>
    <phoneticPr fontId="4" type="noConversion"/>
  </si>
  <si>
    <t xml:space="preserve"> 발행일:2016.6.10</t>
    <phoneticPr fontId="4" type="noConversion"/>
  </si>
  <si>
    <t>01000-2606-L100</t>
    <phoneticPr fontId="4" type="noConversion"/>
  </si>
  <si>
    <t>물가지수 변환계수
(2015 기준년 개편)</t>
    <phoneticPr fontId="4" type="noConversion"/>
  </si>
  <si>
    <t>발행일 참조지수
(2015=100 기준)</t>
    <phoneticPr fontId="4" type="noConversion"/>
  </si>
  <si>
    <t xml:space="preserve">               단, 2016년 11월은 舊 기준(2010년 기준) 물가지수가 발표된 마지막 달임</t>
    <phoneticPr fontId="4" type="noConversion"/>
  </si>
  <si>
    <t xml:space="preserve"> 舊기준 물가지수가 최종적으로 발표된 2016년 11월의 新기준 물가지수 </t>
    <phoneticPr fontId="4" type="noConversion"/>
  </si>
  <si>
    <t xml:space="preserve"> 舊기준 물가지수가 최종적으로 발표된 2016년 11월의 舊기준 물가지수</t>
    <phoneticPr fontId="4" type="noConversion"/>
  </si>
  <si>
    <t>101.45/111.35</t>
  </si>
  <si>
    <t>101.45/111.35</t>
    <phoneticPr fontId="4" type="noConversion"/>
  </si>
  <si>
    <t>104.70/122.40</t>
    <phoneticPr fontId="4" type="noConversion"/>
  </si>
  <si>
    <t>CPI  기준년도     2015=100</t>
    <phoneticPr fontId="4" type="noConversion"/>
  </si>
  <si>
    <t>물가지수 변환계수  =  
(2012년 가중치 개편)</t>
    <phoneticPr fontId="4" type="noConversion"/>
  </si>
  <si>
    <t xml:space="preserve">    물가지수 변환계수  =
     (2015년 기준)</t>
    <phoneticPr fontId="4" type="noConversion"/>
  </si>
  <si>
    <t xml:space="preserve">      물가지수 변환계수  =  
      (2010년 기준)</t>
    <phoneticPr fontId="4" type="noConversion"/>
  </si>
  <si>
    <t>1. 발행일 참조지수(2010=100) = 물가지수 변환계수(2010)  * 발행일 참조지수(2005=100)</t>
    <phoneticPr fontId="4" type="noConversion"/>
  </si>
  <si>
    <t>2. 물가연동계수 = 기준일의 참조지수(2010=100) / 발행일의 참조지수(2010=100)</t>
    <phoneticPr fontId="4" type="noConversion"/>
  </si>
  <si>
    <t>1. 발행일 참조지수(2012 가중치 개편) = 물가지수 변환계수(2012 가중치 개편)  * 발행일 참조지수(2010=100 기준)</t>
    <phoneticPr fontId="4" type="noConversion"/>
  </si>
  <si>
    <t>2. 물가연동계수 = 기준일의 참조지수 / 발행일의 참조지수(2012 가중치 개편)</t>
    <phoneticPr fontId="4" type="noConversion"/>
  </si>
  <si>
    <t>1. 발행일 참조지수(2015=100) =  물가지수 변환계수(2015) * 발행일 참조지수(2012 가중치 개편)</t>
    <phoneticPr fontId="4" type="noConversion"/>
  </si>
  <si>
    <t>2. 물가연동계수 = 기준일의 참조지수(2015=100) / 발행일의 참조지수(2015=100)</t>
    <phoneticPr fontId="4" type="noConversion"/>
  </si>
  <si>
    <t>(2018년 5월)</t>
    <phoneticPr fontId="4" type="noConversion"/>
  </si>
  <si>
    <t>2018년   02월: 104.26</t>
  </si>
  <si>
    <t>2018년   03월: 104.16</t>
    <phoneticPr fontId="4" type="noConversion"/>
  </si>
  <si>
    <t>2018.05.01</t>
    <phoneticPr fontId="4" type="noConversion"/>
  </si>
  <si>
    <t>2018.05.02</t>
  </si>
  <si>
    <t>2018.05.03</t>
  </si>
  <si>
    <t>2018.05.04</t>
  </si>
  <si>
    <t>2018.05.05</t>
  </si>
  <si>
    <t>2018.05.06</t>
  </si>
  <si>
    <t>2018.05.07</t>
  </si>
  <si>
    <t>2018.05.08</t>
  </si>
  <si>
    <t>2018.05.09</t>
  </si>
  <si>
    <t>2018.05.10</t>
  </si>
  <si>
    <t>2018.05.11</t>
  </si>
  <si>
    <t>2018.05.12</t>
  </si>
  <si>
    <t>2018.05.13</t>
  </si>
  <si>
    <t>2018.05.14</t>
  </si>
  <si>
    <t>2018.05.15</t>
  </si>
  <si>
    <t>2018.05.16</t>
  </si>
  <si>
    <t>2018.05.17</t>
  </si>
  <si>
    <t>2018.05.18</t>
  </si>
  <si>
    <t>2018.05.19</t>
  </si>
  <si>
    <t>2018.05.20</t>
  </si>
  <si>
    <t>2018.05.21</t>
  </si>
  <si>
    <t>2018.05.22</t>
  </si>
  <si>
    <t>2018.05.23</t>
  </si>
  <si>
    <t>2018.05.24</t>
  </si>
  <si>
    <t>2018.05.25</t>
  </si>
  <si>
    <t>2018.05.26</t>
  </si>
  <si>
    <t>2018.05.27</t>
  </si>
  <si>
    <t>2018.05.28</t>
  </si>
  <si>
    <t>2018.05.29</t>
  </si>
  <si>
    <t>2018.05.30</t>
  </si>
  <si>
    <t>2018.05.31</t>
  </si>
</sst>
</file>

<file path=xl/styles.xml><?xml version="1.0" encoding="utf-8"?>
<styleSheet xmlns="http://schemas.openxmlformats.org/spreadsheetml/2006/main">
  <numFmts count="6">
    <numFmt numFmtId="176" formatCode="0.00000_ "/>
    <numFmt numFmtId="177" formatCode="0.0_ "/>
    <numFmt numFmtId="178" formatCode="yyyy/mm"/>
    <numFmt numFmtId="179" formatCode="0.0_);[Red]\(0.0\)"/>
    <numFmt numFmtId="180" formatCode="0.00_ "/>
    <numFmt numFmtId="181" formatCode="0.00000"/>
  </numFmts>
  <fonts count="1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4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0.5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1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0" fontId="8" fillId="0" borderId="0" xfId="0" applyFont="1">
      <alignment vertical="center"/>
    </xf>
    <xf numFmtId="178" fontId="0" fillId="4" borderId="0" xfId="0" quotePrefix="1" applyNumberFormat="1" applyFill="1" applyAlignment="1">
      <alignment horizontal="center" vertical="center"/>
    </xf>
    <xf numFmtId="177" fontId="0" fillId="0" borderId="0" xfId="0" applyNumberFormat="1">
      <alignment vertical="center"/>
    </xf>
    <xf numFmtId="180" fontId="0" fillId="3" borderId="0" xfId="0" applyNumberFormat="1" applyFill="1">
      <alignment vertical="center"/>
    </xf>
    <xf numFmtId="176" fontId="6" fillId="6" borderId="19" xfId="0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vertical="center" wrapText="1"/>
    </xf>
    <xf numFmtId="0" fontId="10" fillId="6" borderId="0" xfId="0" quotePrefix="1" applyFont="1" applyFill="1" applyBorder="1" applyAlignment="1">
      <alignment horizontal="left" vertical="center"/>
    </xf>
    <xf numFmtId="0" fontId="8" fillId="6" borderId="18" xfId="0" applyFont="1" applyFill="1" applyBorder="1" applyAlignment="1">
      <alignment horizontal="left" vertical="center"/>
    </xf>
    <xf numFmtId="0" fontId="8" fillId="6" borderId="17" xfId="0" applyFont="1" applyFill="1" applyBorder="1" applyAlignment="1">
      <alignment horizontal="left" vertical="center"/>
    </xf>
    <xf numFmtId="0" fontId="8" fillId="6" borderId="18" xfId="0" applyFont="1" applyFill="1" applyBorder="1">
      <alignment vertical="center"/>
    </xf>
    <xf numFmtId="0" fontId="3" fillId="2" borderId="10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vertical="center"/>
    </xf>
    <xf numFmtId="0" fontId="3" fillId="6" borderId="16" xfId="0" applyFont="1" applyFill="1" applyBorder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0" fillId="0" borderId="0" xfId="0" applyFont="1">
      <alignment vertical="center"/>
    </xf>
    <xf numFmtId="0" fontId="3" fillId="0" borderId="13" xfId="0" applyFont="1" applyFill="1" applyBorder="1" applyAlignment="1">
      <alignment horizontal="left" vertical="center"/>
    </xf>
    <xf numFmtId="0" fontId="11" fillId="0" borderId="0" xfId="0" quotePrefix="1" applyFont="1" applyBorder="1" applyAlignment="1">
      <alignment horizontal="left" vertical="center"/>
    </xf>
    <xf numFmtId="0" fontId="3" fillId="0" borderId="15" xfId="0" quotePrefix="1" applyFont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0" fillId="0" borderId="18" xfId="0" applyFont="1" applyFill="1" applyBorder="1" applyAlignment="1">
      <alignment horizontal="left" vertical="center"/>
    </xf>
    <xf numFmtId="0" fontId="0" fillId="0" borderId="17" xfId="0" applyFont="1" applyFill="1" applyBorder="1" applyAlignment="1">
      <alignment horizontal="left" vertical="center"/>
    </xf>
    <xf numFmtId="0" fontId="0" fillId="0" borderId="18" xfId="0" applyFont="1" applyBorder="1">
      <alignment vertical="center"/>
    </xf>
    <xf numFmtId="0" fontId="0" fillId="2" borderId="2" xfId="0" applyFont="1" applyFill="1" applyBorder="1" applyAlignment="1">
      <alignment vertical="center"/>
    </xf>
    <xf numFmtId="176" fontId="0" fillId="0" borderId="2" xfId="0" applyNumberForma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176" fontId="0" fillId="0" borderId="6" xfId="0" applyNumberFormat="1" applyBorder="1" applyAlignment="1">
      <alignment vertical="center"/>
    </xf>
    <xf numFmtId="0" fontId="0" fillId="2" borderId="6" xfId="0" applyFill="1" applyBorder="1" applyAlignment="1">
      <alignment vertical="center"/>
    </xf>
    <xf numFmtId="181" fontId="6" fillId="2" borderId="6" xfId="0" applyNumberFormat="1" applyFont="1" applyFill="1" applyBorder="1" applyAlignment="1">
      <alignment horizontal="center" vertical="center"/>
    </xf>
    <xf numFmtId="176" fontId="6" fillId="6" borderId="6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0" fillId="0" borderId="0" xfId="0" applyFill="1">
      <alignment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 vertical="center"/>
    </xf>
    <xf numFmtId="176" fontId="6" fillId="6" borderId="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9" fillId="6" borderId="12" xfId="0" applyFont="1" applyFill="1" applyBorder="1" applyAlignment="1">
      <alignment horizontal="left"/>
    </xf>
    <xf numFmtId="0" fontId="9" fillId="6" borderId="0" xfId="0" quotePrefix="1" applyFont="1" applyFill="1" applyBorder="1" applyAlignment="1">
      <alignment horizontal="left" vertical="center"/>
    </xf>
    <xf numFmtId="2" fontId="9" fillId="6" borderId="0" xfId="0" applyNumberFormat="1" applyFont="1" applyFill="1" applyBorder="1" applyAlignment="1">
      <alignment horizontal="left" vertical="top"/>
    </xf>
    <xf numFmtId="0" fontId="8" fillId="6" borderId="13" xfId="0" applyFont="1" applyFill="1" applyBorder="1">
      <alignment vertical="center"/>
    </xf>
    <xf numFmtId="0" fontId="8" fillId="6" borderId="15" xfId="0" applyFont="1" applyFill="1" applyBorder="1">
      <alignment vertical="center"/>
    </xf>
    <xf numFmtId="0" fontId="3" fillId="7" borderId="10" xfId="0" applyFont="1" applyFill="1" applyBorder="1" applyAlignment="1">
      <alignment vertical="center" wrapText="1"/>
    </xf>
    <xf numFmtId="0" fontId="0" fillId="7" borderId="6" xfId="0" applyFill="1" applyBorder="1" applyAlignment="1">
      <alignment horizontal="center" vertical="center"/>
    </xf>
    <xf numFmtId="176" fontId="6" fillId="7" borderId="10" xfId="0" applyNumberFormat="1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180" fontId="0" fillId="0" borderId="0" xfId="0" applyNumberFormat="1" applyFill="1">
      <alignment vertical="center"/>
    </xf>
    <xf numFmtId="178" fontId="0" fillId="0" borderId="0" xfId="0" quotePrefix="1" applyNumberFormat="1" applyFill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left" vertical="center"/>
    </xf>
    <xf numFmtId="0" fontId="3" fillId="7" borderId="13" xfId="0" applyFont="1" applyFill="1" applyBorder="1" applyAlignment="1">
      <alignment horizontal="left" vertical="center"/>
    </xf>
    <xf numFmtId="0" fontId="11" fillId="7" borderId="0" xfId="0" quotePrefix="1" applyFont="1" applyFill="1" applyBorder="1" applyAlignment="1">
      <alignment horizontal="left" vertical="center"/>
    </xf>
    <xf numFmtId="0" fontId="3" fillId="7" borderId="0" xfId="0" quotePrefix="1" applyFont="1" applyFill="1" applyBorder="1" applyAlignment="1">
      <alignment horizontal="left" vertical="center"/>
    </xf>
    <xf numFmtId="0" fontId="3" fillId="7" borderId="15" xfId="0" quotePrefix="1" applyFont="1" applyFill="1" applyBorder="1" applyAlignment="1">
      <alignment horizontal="left" vertical="center"/>
    </xf>
    <xf numFmtId="179" fontId="12" fillId="7" borderId="0" xfId="0" applyNumberFormat="1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left" vertical="center"/>
    </xf>
    <xf numFmtId="0" fontId="3" fillId="7" borderId="15" xfId="0" applyFont="1" applyFill="1" applyBorder="1" applyAlignment="1">
      <alignment horizontal="left" vertical="center"/>
    </xf>
    <xf numFmtId="0" fontId="3" fillId="7" borderId="16" xfId="0" applyFont="1" applyFill="1" applyBorder="1" applyAlignment="1">
      <alignment horizontal="left" vertical="center"/>
    </xf>
    <xf numFmtId="0" fontId="0" fillId="7" borderId="18" xfId="0" applyFont="1" applyFill="1" applyBorder="1" applyAlignment="1">
      <alignment horizontal="left" vertical="center"/>
    </xf>
    <xf numFmtId="0" fontId="0" fillId="7" borderId="17" xfId="0" applyFont="1" applyFill="1" applyBorder="1" applyAlignment="1">
      <alignment horizontal="left" vertical="center"/>
    </xf>
    <xf numFmtId="0" fontId="0" fillId="7" borderId="18" xfId="0" applyFont="1" applyFill="1" applyBorder="1">
      <alignment vertical="center"/>
    </xf>
    <xf numFmtId="0" fontId="0" fillId="0" borderId="3" xfId="0" applyFont="1" applyFill="1" applyBorder="1" applyAlignment="1">
      <alignment vertical="center"/>
    </xf>
    <xf numFmtId="0" fontId="14" fillId="0" borderId="0" xfId="0" applyFont="1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3" fillId="7" borderId="11" xfId="0" applyFont="1" applyFill="1" applyBorder="1" applyAlignment="1">
      <alignment horizontal="left" vertical="center" wrapText="1"/>
    </xf>
    <xf numFmtId="0" fontId="3" fillId="7" borderId="14" xfId="0" applyFont="1" applyFill="1" applyBorder="1" applyAlignment="1">
      <alignment horizontal="left" vertical="center"/>
    </xf>
    <xf numFmtId="0" fontId="12" fillId="7" borderId="12" xfId="0" applyFont="1" applyFill="1" applyBorder="1" applyAlignment="1">
      <alignment horizontal="center" vertical="center"/>
    </xf>
    <xf numFmtId="0" fontId="10" fillId="7" borderId="0" xfId="0" quotePrefix="1" applyFont="1" applyFill="1" applyBorder="1" applyAlignment="1">
      <alignment horizontal="center" vertical="center"/>
    </xf>
    <xf numFmtId="179" fontId="12" fillId="7" borderId="0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10" fillId="6" borderId="0" xfId="0" quotePrefix="1" applyFont="1" applyFill="1" applyBorder="1" applyAlignment="1">
      <alignment horizontal="center"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176" fontId="6" fillId="6" borderId="1" xfId="0" applyNumberFormat="1" applyFont="1" applyFill="1" applyBorder="1" applyAlignment="1">
      <alignment horizontal="center" vertical="center"/>
    </xf>
    <xf numFmtId="176" fontId="6" fillId="6" borderId="3" xfId="0" applyNumberFormat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3" fillId="0" borderId="0" xfId="0" applyFont="1" applyAlignment="1">
      <alignment horizontal="center" vertical="top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vertical="justify" wrapText="1"/>
    </xf>
    <xf numFmtId="0" fontId="0" fillId="0" borderId="8" xfId="0" applyBorder="1" applyAlignment="1">
      <alignment vertical="justify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9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6" tint="-0.499984740745262"/>
    <pageSetUpPr fitToPage="1"/>
  </sheetPr>
  <dimension ref="A1:J69"/>
  <sheetViews>
    <sheetView tabSelected="1" view="pageBreakPreview" zoomScaleNormal="100" zoomScaleSheetLayoutView="10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D14" sqref="D14"/>
    </sheetView>
  </sheetViews>
  <sheetFormatPr defaultRowHeight="13.5"/>
  <cols>
    <col min="1" max="1" width="24.33203125" customWidth="1"/>
    <col min="2" max="4" width="16.77734375" customWidth="1"/>
    <col min="5" max="5" width="16" customWidth="1"/>
    <col min="6" max="6" width="2.5546875" customWidth="1"/>
    <col min="7" max="7" width="16.77734375" customWidth="1"/>
    <col min="8" max="8" width="23.77734375" customWidth="1"/>
    <col min="9" max="10" width="8.77734375" hidden="1" customWidth="1"/>
    <col min="11" max="12" width="8.77734375" customWidth="1"/>
    <col min="204" max="204" width="16.88671875" customWidth="1"/>
    <col min="205" max="207" width="19.21875" customWidth="1"/>
    <col min="208" max="208" width="18.33203125" bestFit="1" customWidth="1"/>
    <col min="209" max="209" width="14.21875" customWidth="1"/>
    <col min="210" max="210" width="8.88671875" customWidth="1"/>
    <col min="211" max="211" width="18.109375" customWidth="1"/>
    <col min="212" max="224" width="8.88671875" customWidth="1"/>
    <col min="460" max="460" width="16.88671875" customWidth="1"/>
    <col min="461" max="463" width="19.21875" customWidth="1"/>
    <col min="464" max="464" width="18.33203125" bestFit="1" customWidth="1"/>
    <col min="465" max="465" width="14.21875" customWidth="1"/>
    <col min="466" max="466" width="8.88671875" customWidth="1"/>
    <col min="467" max="467" width="18.109375" customWidth="1"/>
    <col min="468" max="480" width="8.88671875" customWidth="1"/>
    <col min="716" max="716" width="16.88671875" customWidth="1"/>
    <col min="717" max="719" width="19.21875" customWidth="1"/>
    <col min="720" max="720" width="18.33203125" bestFit="1" customWidth="1"/>
    <col min="721" max="721" width="14.21875" customWidth="1"/>
    <col min="722" max="722" width="8.88671875" customWidth="1"/>
    <col min="723" max="723" width="18.109375" customWidth="1"/>
    <col min="724" max="736" width="8.88671875" customWidth="1"/>
    <col min="972" max="972" width="16.88671875" customWidth="1"/>
    <col min="973" max="975" width="19.21875" customWidth="1"/>
    <col min="976" max="976" width="18.33203125" bestFit="1" customWidth="1"/>
    <col min="977" max="977" width="14.21875" customWidth="1"/>
    <col min="978" max="978" width="8.88671875" customWidth="1"/>
    <col min="979" max="979" width="18.109375" customWidth="1"/>
    <col min="980" max="992" width="8.88671875" customWidth="1"/>
    <col min="1228" max="1228" width="16.88671875" customWidth="1"/>
    <col min="1229" max="1231" width="19.21875" customWidth="1"/>
    <col min="1232" max="1232" width="18.33203125" bestFit="1" customWidth="1"/>
    <col min="1233" max="1233" width="14.21875" customWidth="1"/>
    <col min="1234" max="1234" width="8.88671875" customWidth="1"/>
    <col min="1235" max="1235" width="18.109375" customWidth="1"/>
    <col min="1236" max="1248" width="8.88671875" customWidth="1"/>
    <col min="1484" max="1484" width="16.88671875" customWidth="1"/>
    <col min="1485" max="1487" width="19.21875" customWidth="1"/>
    <col min="1488" max="1488" width="18.33203125" bestFit="1" customWidth="1"/>
    <col min="1489" max="1489" width="14.21875" customWidth="1"/>
    <col min="1490" max="1490" width="8.88671875" customWidth="1"/>
    <col min="1491" max="1491" width="18.109375" customWidth="1"/>
    <col min="1492" max="1504" width="8.88671875" customWidth="1"/>
    <col min="1740" max="1740" width="16.88671875" customWidth="1"/>
    <col min="1741" max="1743" width="19.21875" customWidth="1"/>
    <col min="1744" max="1744" width="18.33203125" bestFit="1" customWidth="1"/>
    <col min="1745" max="1745" width="14.21875" customWidth="1"/>
    <col min="1746" max="1746" width="8.88671875" customWidth="1"/>
    <col min="1747" max="1747" width="18.109375" customWidth="1"/>
    <col min="1748" max="1760" width="8.88671875" customWidth="1"/>
    <col min="1996" max="1996" width="16.88671875" customWidth="1"/>
    <col min="1997" max="1999" width="19.21875" customWidth="1"/>
    <col min="2000" max="2000" width="18.33203125" bestFit="1" customWidth="1"/>
    <col min="2001" max="2001" width="14.21875" customWidth="1"/>
    <col min="2002" max="2002" width="8.88671875" customWidth="1"/>
    <col min="2003" max="2003" width="18.109375" customWidth="1"/>
    <col min="2004" max="2016" width="8.88671875" customWidth="1"/>
    <col min="2252" max="2252" width="16.88671875" customWidth="1"/>
    <col min="2253" max="2255" width="19.21875" customWidth="1"/>
    <col min="2256" max="2256" width="18.33203125" bestFit="1" customWidth="1"/>
    <col min="2257" max="2257" width="14.21875" customWidth="1"/>
    <col min="2258" max="2258" width="8.88671875" customWidth="1"/>
    <col min="2259" max="2259" width="18.109375" customWidth="1"/>
    <col min="2260" max="2272" width="8.88671875" customWidth="1"/>
    <col min="2508" max="2508" width="16.88671875" customWidth="1"/>
    <col min="2509" max="2511" width="19.21875" customWidth="1"/>
    <col min="2512" max="2512" width="18.33203125" bestFit="1" customWidth="1"/>
    <col min="2513" max="2513" width="14.21875" customWidth="1"/>
    <col min="2514" max="2514" width="8.88671875" customWidth="1"/>
    <col min="2515" max="2515" width="18.109375" customWidth="1"/>
    <col min="2516" max="2528" width="8.88671875" customWidth="1"/>
    <col min="2764" max="2764" width="16.88671875" customWidth="1"/>
    <col min="2765" max="2767" width="19.21875" customWidth="1"/>
    <col min="2768" max="2768" width="18.33203125" bestFit="1" customWidth="1"/>
    <col min="2769" max="2769" width="14.21875" customWidth="1"/>
    <col min="2770" max="2770" width="8.88671875" customWidth="1"/>
    <col min="2771" max="2771" width="18.109375" customWidth="1"/>
    <col min="2772" max="2784" width="8.88671875" customWidth="1"/>
    <col min="3020" max="3020" width="16.88671875" customWidth="1"/>
    <col min="3021" max="3023" width="19.21875" customWidth="1"/>
    <col min="3024" max="3024" width="18.33203125" bestFit="1" customWidth="1"/>
    <col min="3025" max="3025" width="14.21875" customWidth="1"/>
    <col min="3026" max="3026" width="8.88671875" customWidth="1"/>
    <col min="3027" max="3027" width="18.109375" customWidth="1"/>
    <col min="3028" max="3040" width="8.88671875" customWidth="1"/>
    <col min="3276" max="3276" width="16.88671875" customWidth="1"/>
    <col min="3277" max="3279" width="19.21875" customWidth="1"/>
    <col min="3280" max="3280" width="18.33203125" bestFit="1" customWidth="1"/>
    <col min="3281" max="3281" width="14.21875" customWidth="1"/>
    <col min="3282" max="3282" width="8.88671875" customWidth="1"/>
    <col min="3283" max="3283" width="18.109375" customWidth="1"/>
    <col min="3284" max="3296" width="8.88671875" customWidth="1"/>
    <col min="3532" max="3532" width="16.88671875" customWidth="1"/>
    <col min="3533" max="3535" width="19.21875" customWidth="1"/>
    <col min="3536" max="3536" width="18.33203125" bestFit="1" customWidth="1"/>
    <col min="3537" max="3537" width="14.21875" customWidth="1"/>
    <col min="3538" max="3538" width="8.88671875" customWidth="1"/>
    <col min="3539" max="3539" width="18.109375" customWidth="1"/>
    <col min="3540" max="3552" width="8.88671875" customWidth="1"/>
    <col min="3788" max="3788" width="16.88671875" customWidth="1"/>
    <col min="3789" max="3791" width="19.21875" customWidth="1"/>
    <col min="3792" max="3792" width="18.33203125" bestFit="1" customWidth="1"/>
    <col min="3793" max="3793" width="14.21875" customWidth="1"/>
    <col min="3794" max="3794" width="8.88671875" customWidth="1"/>
    <col min="3795" max="3795" width="18.109375" customWidth="1"/>
    <col min="3796" max="3808" width="8.88671875" customWidth="1"/>
    <col min="4044" max="4044" width="16.88671875" customWidth="1"/>
    <col min="4045" max="4047" width="19.21875" customWidth="1"/>
    <col min="4048" max="4048" width="18.33203125" bestFit="1" customWidth="1"/>
    <col min="4049" max="4049" width="14.21875" customWidth="1"/>
    <col min="4050" max="4050" width="8.88671875" customWidth="1"/>
    <col min="4051" max="4051" width="18.109375" customWidth="1"/>
    <col min="4052" max="4064" width="8.88671875" customWidth="1"/>
    <col min="4300" max="4300" width="16.88671875" customWidth="1"/>
    <col min="4301" max="4303" width="19.21875" customWidth="1"/>
    <col min="4304" max="4304" width="18.33203125" bestFit="1" customWidth="1"/>
    <col min="4305" max="4305" width="14.21875" customWidth="1"/>
    <col min="4306" max="4306" width="8.88671875" customWidth="1"/>
    <col min="4307" max="4307" width="18.109375" customWidth="1"/>
    <col min="4308" max="4320" width="8.88671875" customWidth="1"/>
    <col min="4556" max="4556" width="16.88671875" customWidth="1"/>
    <col min="4557" max="4559" width="19.21875" customWidth="1"/>
    <col min="4560" max="4560" width="18.33203125" bestFit="1" customWidth="1"/>
    <col min="4561" max="4561" width="14.21875" customWidth="1"/>
    <col min="4562" max="4562" width="8.88671875" customWidth="1"/>
    <col min="4563" max="4563" width="18.109375" customWidth="1"/>
    <col min="4564" max="4576" width="8.88671875" customWidth="1"/>
    <col min="4812" max="4812" width="16.88671875" customWidth="1"/>
    <col min="4813" max="4815" width="19.21875" customWidth="1"/>
    <col min="4816" max="4816" width="18.33203125" bestFit="1" customWidth="1"/>
    <col min="4817" max="4817" width="14.21875" customWidth="1"/>
    <col min="4818" max="4818" width="8.88671875" customWidth="1"/>
    <col min="4819" max="4819" width="18.109375" customWidth="1"/>
    <col min="4820" max="4832" width="8.88671875" customWidth="1"/>
    <col min="5068" max="5068" width="16.88671875" customWidth="1"/>
    <col min="5069" max="5071" width="19.21875" customWidth="1"/>
    <col min="5072" max="5072" width="18.33203125" bestFit="1" customWidth="1"/>
    <col min="5073" max="5073" width="14.21875" customWidth="1"/>
    <col min="5074" max="5074" width="8.88671875" customWidth="1"/>
    <col min="5075" max="5075" width="18.109375" customWidth="1"/>
    <col min="5076" max="5088" width="8.88671875" customWidth="1"/>
    <col min="5324" max="5324" width="16.88671875" customWidth="1"/>
    <col min="5325" max="5327" width="19.21875" customWidth="1"/>
    <col min="5328" max="5328" width="18.33203125" bestFit="1" customWidth="1"/>
    <col min="5329" max="5329" width="14.21875" customWidth="1"/>
    <col min="5330" max="5330" width="8.88671875" customWidth="1"/>
    <col min="5331" max="5331" width="18.109375" customWidth="1"/>
    <col min="5332" max="5344" width="8.88671875" customWidth="1"/>
    <col min="5580" max="5580" width="16.88671875" customWidth="1"/>
    <col min="5581" max="5583" width="19.21875" customWidth="1"/>
    <col min="5584" max="5584" width="18.33203125" bestFit="1" customWidth="1"/>
    <col min="5585" max="5585" width="14.21875" customWidth="1"/>
    <col min="5586" max="5586" width="8.88671875" customWidth="1"/>
    <col min="5587" max="5587" width="18.109375" customWidth="1"/>
    <col min="5588" max="5600" width="8.88671875" customWidth="1"/>
    <col min="5836" max="5836" width="16.88671875" customWidth="1"/>
    <col min="5837" max="5839" width="19.21875" customWidth="1"/>
    <col min="5840" max="5840" width="18.33203125" bestFit="1" customWidth="1"/>
    <col min="5841" max="5841" width="14.21875" customWidth="1"/>
    <col min="5842" max="5842" width="8.88671875" customWidth="1"/>
    <col min="5843" max="5843" width="18.109375" customWidth="1"/>
    <col min="5844" max="5856" width="8.88671875" customWidth="1"/>
    <col min="6092" max="6092" width="16.88671875" customWidth="1"/>
    <col min="6093" max="6095" width="19.21875" customWidth="1"/>
    <col min="6096" max="6096" width="18.33203125" bestFit="1" customWidth="1"/>
    <col min="6097" max="6097" width="14.21875" customWidth="1"/>
    <col min="6098" max="6098" width="8.88671875" customWidth="1"/>
    <col min="6099" max="6099" width="18.109375" customWidth="1"/>
    <col min="6100" max="6112" width="8.88671875" customWidth="1"/>
    <col min="6348" max="6348" width="16.88671875" customWidth="1"/>
    <col min="6349" max="6351" width="19.21875" customWidth="1"/>
    <col min="6352" max="6352" width="18.33203125" bestFit="1" customWidth="1"/>
    <col min="6353" max="6353" width="14.21875" customWidth="1"/>
    <col min="6354" max="6354" width="8.88671875" customWidth="1"/>
    <col min="6355" max="6355" width="18.109375" customWidth="1"/>
    <col min="6356" max="6368" width="8.88671875" customWidth="1"/>
    <col min="6604" max="6604" width="16.88671875" customWidth="1"/>
    <col min="6605" max="6607" width="19.21875" customWidth="1"/>
    <col min="6608" max="6608" width="18.33203125" bestFit="1" customWidth="1"/>
    <col min="6609" max="6609" width="14.21875" customWidth="1"/>
    <col min="6610" max="6610" width="8.88671875" customWidth="1"/>
    <col min="6611" max="6611" width="18.109375" customWidth="1"/>
    <col min="6612" max="6624" width="8.88671875" customWidth="1"/>
    <col min="6860" max="6860" width="16.88671875" customWidth="1"/>
    <col min="6861" max="6863" width="19.21875" customWidth="1"/>
    <col min="6864" max="6864" width="18.33203125" bestFit="1" customWidth="1"/>
    <col min="6865" max="6865" width="14.21875" customWidth="1"/>
    <col min="6866" max="6866" width="8.88671875" customWidth="1"/>
    <col min="6867" max="6867" width="18.109375" customWidth="1"/>
    <col min="6868" max="6880" width="8.88671875" customWidth="1"/>
    <col min="7116" max="7116" width="16.88671875" customWidth="1"/>
    <col min="7117" max="7119" width="19.21875" customWidth="1"/>
    <col min="7120" max="7120" width="18.33203125" bestFit="1" customWidth="1"/>
    <col min="7121" max="7121" width="14.21875" customWidth="1"/>
    <col min="7122" max="7122" width="8.88671875" customWidth="1"/>
    <col min="7123" max="7123" width="18.109375" customWidth="1"/>
    <col min="7124" max="7136" width="8.88671875" customWidth="1"/>
    <col min="7372" max="7372" width="16.88671875" customWidth="1"/>
    <col min="7373" max="7375" width="19.21875" customWidth="1"/>
    <col min="7376" max="7376" width="18.33203125" bestFit="1" customWidth="1"/>
    <col min="7377" max="7377" width="14.21875" customWidth="1"/>
    <col min="7378" max="7378" width="8.88671875" customWidth="1"/>
    <col min="7379" max="7379" width="18.109375" customWidth="1"/>
    <col min="7380" max="7392" width="8.88671875" customWidth="1"/>
    <col min="7628" max="7628" width="16.88671875" customWidth="1"/>
    <col min="7629" max="7631" width="19.21875" customWidth="1"/>
    <col min="7632" max="7632" width="18.33203125" bestFit="1" customWidth="1"/>
    <col min="7633" max="7633" width="14.21875" customWidth="1"/>
    <col min="7634" max="7634" width="8.88671875" customWidth="1"/>
    <col min="7635" max="7635" width="18.109375" customWidth="1"/>
    <col min="7636" max="7648" width="8.88671875" customWidth="1"/>
    <col min="7884" max="7884" width="16.88671875" customWidth="1"/>
    <col min="7885" max="7887" width="19.21875" customWidth="1"/>
    <col min="7888" max="7888" width="18.33203125" bestFit="1" customWidth="1"/>
    <col min="7889" max="7889" width="14.21875" customWidth="1"/>
    <col min="7890" max="7890" width="8.88671875" customWidth="1"/>
    <col min="7891" max="7891" width="18.109375" customWidth="1"/>
    <col min="7892" max="7904" width="8.88671875" customWidth="1"/>
    <col min="8140" max="8140" width="16.88671875" customWidth="1"/>
    <col min="8141" max="8143" width="19.21875" customWidth="1"/>
    <col min="8144" max="8144" width="18.33203125" bestFit="1" customWidth="1"/>
    <col min="8145" max="8145" width="14.21875" customWidth="1"/>
    <col min="8146" max="8146" width="8.88671875" customWidth="1"/>
    <col min="8147" max="8147" width="18.109375" customWidth="1"/>
    <col min="8148" max="8160" width="8.88671875" customWidth="1"/>
    <col min="8396" max="8396" width="16.88671875" customWidth="1"/>
    <col min="8397" max="8399" width="19.21875" customWidth="1"/>
    <col min="8400" max="8400" width="18.33203125" bestFit="1" customWidth="1"/>
    <col min="8401" max="8401" width="14.21875" customWidth="1"/>
    <col min="8402" max="8402" width="8.88671875" customWidth="1"/>
    <col min="8403" max="8403" width="18.109375" customWidth="1"/>
    <col min="8404" max="8416" width="8.88671875" customWidth="1"/>
    <col min="8652" max="8652" width="16.88671875" customWidth="1"/>
    <col min="8653" max="8655" width="19.21875" customWidth="1"/>
    <col min="8656" max="8656" width="18.33203125" bestFit="1" customWidth="1"/>
    <col min="8657" max="8657" width="14.21875" customWidth="1"/>
    <col min="8658" max="8658" width="8.88671875" customWidth="1"/>
    <col min="8659" max="8659" width="18.109375" customWidth="1"/>
    <col min="8660" max="8672" width="8.88671875" customWidth="1"/>
    <col min="8908" max="8908" width="16.88671875" customWidth="1"/>
    <col min="8909" max="8911" width="19.21875" customWidth="1"/>
    <col min="8912" max="8912" width="18.33203125" bestFit="1" customWidth="1"/>
    <col min="8913" max="8913" width="14.21875" customWidth="1"/>
    <col min="8914" max="8914" width="8.88671875" customWidth="1"/>
    <col min="8915" max="8915" width="18.109375" customWidth="1"/>
    <col min="8916" max="8928" width="8.88671875" customWidth="1"/>
    <col min="9164" max="9164" width="16.88671875" customWidth="1"/>
    <col min="9165" max="9167" width="19.21875" customWidth="1"/>
    <col min="9168" max="9168" width="18.33203125" bestFit="1" customWidth="1"/>
    <col min="9169" max="9169" width="14.21875" customWidth="1"/>
    <col min="9170" max="9170" width="8.88671875" customWidth="1"/>
    <col min="9171" max="9171" width="18.109375" customWidth="1"/>
    <col min="9172" max="9184" width="8.88671875" customWidth="1"/>
    <col min="9420" max="9420" width="16.88671875" customWidth="1"/>
    <col min="9421" max="9423" width="19.21875" customWidth="1"/>
    <col min="9424" max="9424" width="18.33203125" bestFit="1" customWidth="1"/>
    <col min="9425" max="9425" width="14.21875" customWidth="1"/>
    <col min="9426" max="9426" width="8.88671875" customWidth="1"/>
    <col min="9427" max="9427" width="18.109375" customWidth="1"/>
    <col min="9428" max="9440" width="8.88671875" customWidth="1"/>
    <col min="9676" max="9676" width="16.88671875" customWidth="1"/>
    <col min="9677" max="9679" width="19.21875" customWidth="1"/>
    <col min="9680" max="9680" width="18.33203125" bestFit="1" customWidth="1"/>
    <col min="9681" max="9681" width="14.21875" customWidth="1"/>
    <col min="9682" max="9682" width="8.88671875" customWidth="1"/>
    <col min="9683" max="9683" width="18.109375" customWidth="1"/>
    <col min="9684" max="9696" width="8.88671875" customWidth="1"/>
    <col min="9932" max="9932" width="16.88671875" customWidth="1"/>
    <col min="9933" max="9935" width="19.21875" customWidth="1"/>
    <col min="9936" max="9936" width="18.33203125" bestFit="1" customWidth="1"/>
    <col min="9937" max="9937" width="14.21875" customWidth="1"/>
    <col min="9938" max="9938" width="8.88671875" customWidth="1"/>
    <col min="9939" max="9939" width="18.109375" customWidth="1"/>
    <col min="9940" max="9952" width="8.88671875" customWidth="1"/>
    <col min="10188" max="10188" width="16.88671875" customWidth="1"/>
    <col min="10189" max="10191" width="19.21875" customWidth="1"/>
    <col min="10192" max="10192" width="18.33203125" bestFit="1" customWidth="1"/>
    <col min="10193" max="10193" width="14.21875" customWidth="1"/>
    <col min="10194" max="10194" width="8.88671875" customWidth="1"/>
    <col min="10195" max="10195" width="18.109375" customWidth="1"/>
    <col min="10196" max="10208" width="8.88671875" customWidth="1"/>
    <col min="10444" max="10444" width="16.88671875" customWidth="1"/>
    <col min="10445" max="10447" width="19.21875" customWidth="1"/>
    <col min="10448" max="10448" width="18.33203125" bestFit="1" customWidth="1"/>
    <col min="10449" max="10449" width="14.21875" customWidth="1"/>
    <col min="10450" max="10450" width="8.88671875" customWidth="1"/>
    <col min="10451" max="10451" width="18.109375" customWidth="1"/>
    <col min="10452" max="10464" width="8.88671875" customWidth="1"/>
    <col min="10700" max="10700" width="16.88671875" customWidth="1"/>
    <col min="10701" max="10703" width="19.21875" customWidth="1"/>
    <col min="10704" max="10704" width="18.33203125" bestFit="1" customWidth="1"/>
    <col min="10705" max="10705" width="14.21875" customWidth="1"/>
    <col min="10706" max="10706" width="8.88671875" customWidth="1"/>
    <col min="10707" max="10707" width="18.109375" customWidth="1"/>
    <col min="10708" max="10720" width="8.88671875" customWidth="1"/>
    <col min="10956" max="10956" width="16.88671875" customWidth="1"/>
    <col min="10957" max="10959" width="19.21875" customWidth="1"/>
    <col min="10960" max="10960" width="18.33203125" bestFit="1" customWidth="1"/>
    <col min="10961" max="10961" width="14.21875" customWidth="1"/>
    <col min="10962" max="10962" width="8.88671875" customWidth="1"/>
    <col min="10963" max="10963" width="18.109375" customWidth="1"/>
    <col min="10964" max="10976" width="8.88671875" customWidth="1"/>
    <col min="11212" max="11212" width="16.88671875" customWidth="1"/>
    <col min="11213" max="11215" width="19.21875" customWidth="1"/>
    <col min="11216" max="11216" width="18.33203125" bestFit="1" customWidth="1"/>
    <col min="11217" max="11217" width="14.21875" customWidth="1"/>
    <col min="11218" max="11218" width="8.88671875" customWidth="1"/>
    <col min="11219" max="11219" width="18.109375" customWidth="1"/>
    <col min="11220" max="11232" width="8.88671875" customWidth="1"/>
    <col min="11468" max="11468" width="16.88671875" customWidth="1"/>
    <col min="11469" max="11471" width="19.21875" customWidth="1"/>
    <col min="11472" max="11472" width="18.33203125" bestFit="1" customWidth="1"/>
    <col min="11473" max="11473" width="14.21875" customWidth="1"/>
    <col min="11474" max="11474" width="8.88671875" customWidth="1"/>
    <col min="11475" max="11475" width="18.109375" customWidth="1"/>
    <col min="11476" max="11488" width="8.88671875" customWidth="1"/>
    <col min="11724" max="11724" width="16.88671875" customWidth="1"/>
    <col min="11725" max="11727" width="19.21875" customWidth="1"/>
    <col min="11728" max="11728" width="18.33203125" bestFit="1" customWidth="1"/>
    <col min="11729" max="11729" width="14.21875" customWidth="1"/>
    <col min="11730" max="11730" width="8.88671875" customWidth="1"/>
    <col min="11731" max="11731" width="18.109375" customWidth="1"/>
    <col min="11732" max="11744" width="8.88671875" customWidth="1"/>
    <col min="11980" max="11980" width="16.88671875" customWidth="1"/>
    <col min="11981" max="11983" width="19.21875" customWidth="1"/>
    <col min="11984" max="11984" width="18.33203125" bestFit="1" customWidth="1"/>
    <col min="11985" max="11985" width="14.21875" customWidth="1"/>
    <col min="11986" max="11986" width="8.88671875" customWidth="1"/>
    <col min="11987" max="11987" width="18.109375" customWidth="1"/>
    <col min="11988" max="12000" width="8.88671875" customWidth="1"/>
    <col min="12236" max="12236" width="16.88671875" customWidth="1"/>
    <col min="12237" max="12239" width="19.21875" customWidth="1"/>
    <col min="12240" max="12240" width="18.33203125" bestFit="1" customWidth="1"/>
    <col min="12241" max="12241" width="14.21875" customWidth="1"/>
    <col min="12242" max="12242" width="8.88671875" customWidth="1"/>
    <col min="12243" max="12243" width="18.109375" customWidth="1"/>
    <col min="12244" max="12256" width="8.88671875" customWidth="1"/>
    <col min="12492" max="12492" width="16.88671875" customWidth="1"/>
    <col min="12493" max="12495" width="19.21875" customWidth="1"/>
    <col min="12496" max="12496" width="18.33203125" bestFit="1" customWidth="1"/>
    <col min="12497" max="12497" width="14.21875" customWidth="1"/>
    <col min="12498" max="12498" width="8.88671875" customWidth="1"/>
    <col min="12499" max="12499" width="18.109375" customWidth="1"/>
    <col min="12500" max="12512" width="8.88671875" customWidth="1"/>
    <col min="12748" max="12748" width="16.88671875" customWidth="1"/>
    <col min="12749" max="12751" width="19.21875" customWidth="1"/>
    <col min="12752" max="12752" width="18.33203125" bestFit="1" customWidth="1"/>
    <col min="12753" max="12753" width="14.21875" customWidth="1"/>
    <col min="12754" max="12754" width="8.88671875" customWidth="1"/>
    <col min="12755" max="12755" width="18.109375" customWidth="1"/>
    <col min="12756" max="12768" width="8.88671875" customWidth="1"/>
    <col min="13004" max="13004" width="16.88671875" customWidth="1"/>
    <col min="13005" max="13007" width="19.21875" customWidth="1"/>
    <col min="13008" max="13008" width="18.33203125" bestFit="1" customWidth="1"/>
    <col min="13009" max="13009" width="14.21875" customWidth="1"/>
    <col min="13010" max="13010" width="8.88671875" customWidth="1"/>
    <col min="13011" max="13011" width="18.109375" customWidth="1"/>
    <col min="13012" max="13024" width="8.88671875" customWidth="1"/>
    <col min="13260" max="13260" width="16.88671875" customWidth="1"/>
    <col min="13261" max="13263" width="19.21875" customWidth="1"/>
    <col min="13264" max="13264" width="18.33203125" bestFit="1" customWidth="1"/>
    <col min="13265" max="13265" width="14.21875" customWidth="1"/>
    <col min="13266" max="13266" width="8.88671875" customWidth="1"/>
    <col min="13267" max="13267" width="18.109375" customWidth="1"/>
    <col min="13268" max="13280" width="8.88671875" customWidth="1"/>
    <col min="13516" max="13516" width="16.88671875" customWidth="1"/>
    <col min="13517" max="13519" width="19.21875" customWidth="1"/>
    <col min="13520" max="13520" width="18.33203125" bestFit="1" customWidth="1"/>
    <col min="13521" max="13521" width="14.21875" customWidth="1"/>
    <col min="13522" max="13522" width="8.88671875" customWidth="1"/>
    <col min="13523" max="13523" width="18.109375" customWidth="1"/>
    <col min="13524" max="13536" width="8.88671875" customWidth="1"/>
    <col min="13772" max="13772" width="16.88671875" customWidth="1"/>
    <col min="13773" max="13775" width="19.21875" customWidth="1"/>
    <col min="13776" max="13776" width="18.33203125" bestFit="1" customWidth="1"/>
    <col min="13777" max="13777" width="14.21875" customWidth="1"/>
    <col min="13778" max="13778" width="8.88671875" customWidth="1"/>
    <col min="13779" max="13779" width="18.109375" customWidth="1"/>
    <col min="13780" max="13792" width="8.88671875" customWidth="1"/>
    <col min="14028" max="14028" width="16.88671875" customWidth="1"/>
    <col min="14029" max="14031" width="19.21875" customWidth="1"/>
    <col min="14032" max="14032" width="18.33203125" bestFit="1" customWidth="1"/>
    <col min="14033" max="14033" width="14.21875" customWidth="1"/>
    <col min="14034" max="14034" width="8.88671875" customWidth="1"/>
    <col min="14035" max="14035" width="18.109375" customWidth="1"/>
    <col min="14036" max="14048" width="8.88671875" customWidth="1"/>
    <col min="14284" max="14284" width="16.88671875" customWidth="1"/>
    <col min="14285" max="14287" width="19.21875" customWidth="1"/>
    <col min="14288" max="14288" width="18.33203125" bestFit="1" customWidth="1"/>
    <col min="14289" max="14289" width="14.21875" customWidth="1"/>
    <col min="14290" max="14290" width="8.88671875" customWidth="1"/>
    <col min="14291" max="14291" width="18.109375" customWidth="1"/>
    <col min="14292" max="14304" width="8.88671875" customWidth="1"/>
    <col min="14540" max="14540" width="16.88671875" customWidth="1"/>
    <col min="14541" max="14543" width="19.21875" customWidth="1"/>
    <col min="14544" max="14544" width="18.33203125" bestFit="1" customWidth="1"/>
    <col min="14545" max="14545" width="14.21875" customWidth="1"/>
    <col min="14546" max="14546" width="8.88671875" customWidth="1"/>
    <col min="14547" max="14547" width="18.109375" customWidth="1"/>
    <col min="14548" max="14560" width="8.88671875" customWidth="1"/>
    <col min="14796" max="14796" width="16.88671875" customWidth="1"/>
    <col min="14797" max="14799" width="19.21875" customWidth="1"/>
    <col min="14800" max="14800" width="18.33203125" bestFit="1" customWidth="1"/>
    <col min="14801" max="14801" width="14.21875" customWidth="1"/>
    <col min="14802" max="14802" width="8.88671875" customWidth="1"/>
    <col min="14803" max="14803" width="18.109375" customWidth="1"/>
    <col min="14804" max="14816" width="8.88671875" customWidth="1"/>
    <col min="15052" max="15052" width="16.88671875" customWidth="1"/>
    <col min="15053" max="15055" width="19.21875" customWidth="1"/>
    <col min="15056" max="15056" width="18.33203125" bestFit="1" customWidth="1"/>
    <col min="15057" max="15057" width="14.21875" customWidth="1"/>
    <col min="15058" max="15058" width="8.88671875" customWidth="1"/>
    <col min="15059" max="15059" width="18.109375" customWidth="1"/>
    <col min="15060" max="15072" width="8.88671875" customWidth="1"/>
    <col min="15308" max="15308" width="16.88671875" customWidth="1"/>
    <col min="15309" max="15311" width="19.21875" customWidth="1"/>
    <col min="15312" max="15312" width="18.33203125" bestFit="1" customWidth="1"/>
    <col min="15313" max="15313" width="14.21875" customWidth="1"/>
    <col min="15314" max="15314" width="8.88671875" customWidth="1"/>
    <col min="15315" max="15315" width="18.109375" customWidth="1"/>
    <col min="15316" max="15328" width="8.88671875" customWidth="1"/>
    <col min="15564" max="15564" width="16.88671875" customWidth="1"/>
    <col min="15565" max="15567" width="19.21875" customWidth="1"/>
    <col min="15568" max="15568" width="18.33203125" bestFit="1" customWidth="1"/>
    <col min="15569" max="15569" width="14.21875" customWidth="1"/>
    <col min="15570" max="15570" width="8.88671875" customWidth="1"/>
    <col min="15571" max="15571" width="18.109375" customWidth="1"/>
    <col min="15572" max="15584" width="8.88671875" customWidth="1"/>
    <col min="15820" max="15820" width="16.88671875" customWidth="1"/>
    <col min="15821" max="15823" width="19.21875" customWidth="1"/>
    <col min="15824" max="15824" width="18.33203125" bestFit="1" customWidth="1"/>
    <col min="15825" max="15825" width="14.21875" customWidth="1"/>
    <col min="15826" max="15826" width="8.88671875" customWidth="1"/>
    <col min="15827" max="15827" width="18.109375" customWidth="1"/>
    <col min="15828" max="15840" width="8.88671875" customWidth="1"/>
    <col min="16076" max="16076" width="16.88671875" customWidth="1"/>
    <col min="16077" max="16079" width="19.21875" customWidth="1"/>
    <col min="16080" max="16080" width="18.33203125" bestFit="1" customWidth="1"/>
    <col min="16081" max="16081" width="14.21875" customWidth="1"/>
    <col min="16082" max="16082" width="8.88671875" customWidth="1"/>
    <col min="16083" max="16083" width="18.109375" customWidth="1"/>
    <col min="16084" max="16096" width="8.88671875" customWidth="1"/>
  </cols>
  <sheetData>
    <row r="1" spans="1:10" ht="8.25" customHeight="1">
      <c r="A1" s="1"/>
      <c r="B1" s="1"/>
      <c r="C1" s="1"/>
      <c r="D1" s="1"/>
      <c r="E1" s="1"/>
      <c r="F1" s="1"/>
      <c r="G1" s="1"/>
      <c r="H1" s="2"/>
    </row>
    <row r="2" spans="1:10" ht="18.75">
      <c r="A2" s="103" t="s">
        <v>26</v>
      </c>
      <c r="B2" s="103"/>
      <c r="C2" s="103"/>
      <c r="D2" s="103"/>
      <c r="E2" s="103"/>
      <c r="F2" s="103"/>
      <c r="G2" s="103"/>
      <c r="H2" s="103"/>
    </row>
    <row r="3" spans="1:10" ht="22.5" customHeight="1">
      <c r="A3" s="104" t="s">
        <v>50</v>
      </c>
      <c r="B3" s="104"/>
      <c r="C3" s="104"/>
      <c r="D3" s="104"/>
      <c r="E3" s="104"/>
      <c r="F3" s="104"/>
      <c r="G3" s="104"/>
      <c r="H3" s="104"/>
    </row>
    <row r="4" spans="1:10" ht="6.75" customHeight="1">
      <c r="A4" s="2"/>
      <c r="B4" s="2"/>
      <c r="C4" s="2"/>
      <c r="D4" s="2"/>
      <c r="E4" s="2"/>
      <c r="F4" s="2"/>
      <c r="G4" s="2"/>
      <c r="H4" s="2"/>
    </row>
    <row r="5" spans="1:10" ht="21.75" customHeight="1">
      <c r="A5" s="105" t="s">
        <v>40</v>
      </c>
      <c r="B5" s="106"/>
      <c r="C5" s="106"/>
      <c r="D5" s="106"/>
      <c r="E5" s="106"/>
      <c r="F5" s="106"/>
      <c r="G5" s="106"/>
      <c r="H5" s="107"/>
    </row>
    <row r="6" spans="1:10" ht="24.75" customHeight="1">
      <c r="A6" s="108" t="s">
        <v>0</v>
      </c>
      <c r="B6" s="3" t="s">
        <v>10</v>
      </c>
      <c r="C6" s="4" t="s">
        <v>11</v>
      </c>
      <c r="D6" s="38" t="s">
        <v>9</v>
      </c>
      <c r="E6" s="112" t="s">
        <v>29</v>
      </c>
      <c r="F6" s="113"/>
      <c r="G6" s="4" t="s">
        <v>31</v>
      </c>
      <c r="H6" s="110" t="s">
        <v>24</v>
      </c>
      <c r="I6" s="5" t="s">
        <v>1</v>
      </c>
      <c r="J6" s="5" t="s">
        <v>2</v>
      </c>
    </row>
    <row r="7" spans="1:10" ht="21.75" customHeight="1">
      <c r="A7" s="109"/>
      <c r="B7" s="35" t="s">
        <v>3</v>
      </c>
      <c r="C7" s="23" t="s">
        <v>4</v>
      </c>
      <c r="D7" s="23" t="s">
        <v>8</v>
      </c>
      <c r="E7" s="87" t="s">
        <v>27</v>
      </c>
      <c r="F7" s="88"/>
      <c r="G7" s="49" t="s">
        <v>30</v>
      </c>
      <c r="H7" s="111"/>
    </row>
    <row r="8" spans="1:10" ht="27" customHeight="1">
      <c r="A8" s="21" t="s">
        <v>14</v>
      </c>
      <c r="B8" s="36">
        <v>115.18</v>
      </c>
      <c r="C8" s="6">
        <v>120.4</v>
      </c>
      <c r="D8" s="39"/>
      <c r="E8" s="80"/>
      <c r="F8" s="81"/>
      <c r="G8" s="6"/>
      <c r="H8" s="37" t="s">
        <v>51</v>
      </c>
      <c r="I8" s="14">
        <v>104.26</v>
      </c>
      <c r="J8" s="12">
        <v>43132</v>
      </c>
    </row>
    <row r="9" spans="1:10" ht="27" customHeight="1">
      <c r="A9" s="21" t="s">
        <v>15</v>
      </c>
      <c r="B9" s="7" t="s">
        <v>39</v>
      </c>
      <c r="C9" s="7" t="s">
        <v>39</v>
      </c>
      <c r="D9" s="40"/>
      <c r="E9" s="87"/>
      <c r="F9" s="88"/>
      <c r="G9" s="7"/>
      <c r="H9" s="37" t="s">
        <v>52</v>
      </c>
      <c r="I9" s="14">
        <v>104.16</v>
      </c>
      <c r="J9" s="12">
        <v>43160</v>
      </c>
    </row>
    <row r="10" spans="1:10" ht="27" customHeight="1">
      <c r="A10" s="21" t="s">
        <v>16</v>
      </c>
      <c r="B10" s="22">
        <f>ROUND(B8*$G$47/$G$49,5)</f>
        <v>98.524069999999995</v>
      </c>
      <c r="C10" s="8">
        <f>ROUND(C8*$G$47/$G$49,5)</f>
        <v>102.98922</v>
      </c>
      <c r="D10" s="41">
        <v>107.37</v>
      </c>
      <c r="E10" s="87"/>
      <c r="F10" s="88"/>
      <c r="G10" s="41"/>
      <c r="H10" s="4"/>
    </row>
    <row r="11" spans="1:10" ht="27" customHeight="1">
      <c r="A11" s="16" t="s">
        <v>23</v>
      </c>
      <c r="B11" s="15" t="s">
        <v>12</v>
      </c>
      <c r="C11" s="15" t="s">
        <v>12</v>
      </c>
      <c r="D11" s="42" t="s">
        <v>12</v>
      </c>
      <c r="E11" s="95"/>
      <c r="F11" s="96"/>
      <c r="G11" s="42"/>
      <c r="H11" s="4"/>
    </row>
    <row r="12" spans="1:10" ht="27" customHeight="1">
      <c r="A12" s="16" t="s">
        <v>25</v>
      </c>
      <c r="B12" s="15">
        <f>ROUND(B10*$G$55/$G$57,5)</f>
        <v>98.789860000000004</v>
      </c>
      <c r="C12" s="15">
        <f>ROUND(C10*$G$55/$G$57,5)</f>
        <v>103.26705</v>
      </c>
      <c r="D12" s="42">
        <f>ROUND(D10*$G$55/$G$57,5)</f>
        <v>107.65965</v>
      </c>
      <c r="E12" s="95">
        <v>109.41</v>
      </c>
      <c r="F12" s="96"/>
      <c r="G12" s="50">
        <v>110.505</v>
      </c>
      <c r="H12" s="37"/>
    </row>
    <row r="13" spans="1:10" ht="27" customHeight="1">
      <c r="A13" s="59" t="s">
        <v>32</v>
      </c>
      <c r="B13" s="60" t="s">
        <v>38</v>
      </c>
      <c r="C13" s="60" t="s">
        <v>38</v>
      </c>
      <c r="D13" s="60" t="s">
        <v>38</v>
      </c>
      <c r="E13" s="97" t="s">
        <v>37</v>
      </c>
      <c r="F13" s="98"/>
      <c r="G13" s="62" t="s">
        <v>37</v>
      </c>
      <c r="H13" s="78"/>
      <c r="I13" s="63"/>
      <c r="J13" s="64"/>
    </row>
    <row r="14" spans="1:10" ht="27" customHeight="1">
      <c r="A14" s="59" t="s">
        <v>33</v>
      </c>
      <c r="B14" s="61">
        <f>ROUND(B12*$G$63/$G$65,5)</f>
        <v>90.006569999999996</v>
      </c>
      <c r="C14" s="61">
        <f>ROUND(C12*$G$63/$G$65,5)</f>
        <v>94.085700000000003</v>
      </c>
      <c r="D14" s="61">
        <f>ROUND(D12*$G$63/$G$65,5)</f>
        <v>98.08775</v>
      </c>
      <c r="E14" s="97">
        <f>ROUND(E12*$G$63/$G$65,5)</f>
        <v>99.682479999999998</v>
      </c>
      <c r="F14" s="98"/>
      <c r="G14" s="62">
        <f>ROUND(G12*$G$63/$G$65,5)</f>
        <v>100.68013000000001</v>
      </c>
      <c r="H14" s="78"/>
    </row>
    <row r="15" spans="1:10" ht="18" customHeight="1">
      <c r="A15" s="9" t="s">
        <v>53</v>
      </c>
      <c r="B15" s="6">
        <f t="shared" ref="B15:B45" si="0">ROUND($H15/$B$14,5)</f>
        <v>1.1583600000000001</v>
      </c>
      <c r="C15" s="6">
        <f t="shared" ref="C15:C45" si="1">ROUND($H15/$C$14,5)</f>
        <v>1.1081399999999999</v>
      </c>
      <c r="D15" s="6">
        <f t="shared" ref="D15:D45" si="2">ROUND($H15/$D$14,5)</f>
        <v>1.0629299999999999</v>
      </c>
      <c r="E15" s="80">
        <f t="shared" ref="E15" si="3">ROUND(H15/$E$14,5)</f>
        <v>1.04592</v>
      </c>
      <c r="F15" s="81"/>
      <c r="G15" s="6">
        <f t="shared" ref="G15:G45" si="4">ROUND(H15/$G$14,5)</f>
        <v>1.03556</v>
      </c>
      <c r="H15" s="10">
        <f>ROUND($I$8+(I15-1)/$I$45*($I$9-$I$8),5)</f>
        <v>104.26</v>
      </c>
      <c r="I15">
        <v>1</v>
      </c>
      <c r="J15" s="13"/>
    </row>
    <row r="16" spans="1:10" ht="18" customHeight="1">
      <c r="A16" s="9" t="s">
        <v>54</v>
      </c>
      <c r="B16" s="6">
        <f t="shared" si="0"/>
        <v>1.15832</v>
      </c>
      <c r="C16" s="6">
        <f t="shared" si="1"/>
        <v>1.1081000000000001</v>
      </c>
      <c r="D16" s="6">
        <f t="shared" si="2"/>
        <v>1.0628899999999999</v>
      </c>
      <c r="E16" s="80">
        <f t="shared" ref="E16:E45" si="5">ROUND(H16/$E$14,5)</f>
        <v>1.04589</v>
      </c>
      <c r="F16" s="81"/>
      <c r="G16" s="6">
        <f t="shared" si="4"/>
        <v>1.03552</v>
      </c>
      <c r="H16" s="10">
        <f t="shared" ref="H16:H45" si="6">ROUND($I$8+(I16-1)/$I$45*($I$9-$I$8),5)</f>
        <v>104.25677</v>
      </c>
      <c r="I16">
        <v>2</v>
      </c>
    </row>
    <row r="17" spans="1:10" ht="18" customHeight="1">
      <c r="A17" s="9" t="s">
        <v>55</v>
      </c>
      <c r="B17" s="6">
        <f t="shared" si="0"/>
        <v>1.15829</v>
      </c>
      <c r="C17" s="6">
        <f t="shared" si="1"/>
        <v>1.1080700000000001</v>
      </c>
      <c r="D17" s="6">
        <f t="shared" si="2"/>
        <v>1.0628599999999999</v>
      </c>
      <c r="E17" s="80">
        <f t="shared" si="5"/>
        <v>1.04586</v>
      </c>
      <c r="F17" s="81"/>
      <c r="G17" s="6">
        <f t="shared" si="4"/>
        <v>1.03549</v>
      </c>
      <c r="H17" s="10">
        <f t="shared" si="6"/>
        <v>104.25355</v>
      </c>
      <c r="I17">
        <v>3</v>
      </c>
    </row>
    <row r="18" spans="1:10" ht="18" customHeight="1">
      <c r="A18" s="9" t="s">
        <v>56</v>
      </c>
      <c r="B18" s="6">
        <f t="shared" si="0"/>
        <v>1.15825</v>
      </c>
      <c r="C18" s="6">
        <f t="shared" si="1"/>
        <v>1.1080399999999999</v>
      </c>
      <c r="D18" s="6">
        <f t="shared" si="2"/>
        <v>1.0628299999999999</v>
      </c>
      <c r="E18" s="80">
        <f t="shared" si="5"/>
        <v>1.04582</v>
      </c>
      <c r="F18" s="81"/>
      <c r="G18" s="6">
        <f t="shared" si="4"/>
        <v>1.03546</v>
      </c>
      <c r="H18" s="10">
        <f t="shared" si="6"/>
        <v>104.25032</v>
      </c>
      <c r="I18">
        <v>4</v>
      </c>
    </row>
    <row r="19" spans="1:10" ht="18" customHeight="1">
      <c r="A19" s="9" t="s">
        <v>57</v>
      </c>
      <c r="B19" s="6">
        <f t="shared" si="0"/>
        <v>1.15822</v>
      </c>
      <c r="C19" s="6">
        <f t="shared" si="1"/>
        <v>1.1080000000000001</v>
      </c>
      <c r="D19" s="6">
        <f t="shared" si="2"/>
        <v>1.0627899999999999</v>
      </c>
      <c r="E19" s="80">
        <f t="shared" si="5"/>
        <v>1.04579</v>
      </c>
      <c r="F19" s="81"/>
      <c r="G19" s="6">
        <f t="shared" si="4"/>
        <v>1.0354300000000001</v>
      </c>
      <c r="H19" s="10">
        <f t="shared" si="6"/>
        <v>104.2471</v>
      </c>
      <c r="I19">
        <v>5</v>
      </c>
    </row>
    <row r="20" spans="1:10" ht="18" customHeight="1">
      <c r="A20" s="9" t="s">
        <v>58</v>
      </c>
      <c r="B20" s="6">
        <f t="shared" si="0"/>
        <v>1.15818</v>
      </c>
      <c r="C20" s="6">
        <f t="shared" si="1"/>
        <v>1.1079699999999999</v>
      </c>
      <c r="D20" s="6">
        <f t="shared" si="2"/>
        <v>1.0627599999999999</v>
      </c>
      <c r="E20" s="80">
        <f t="shared" si="5"/>
        <v>1.04576</v>
      </c>
      <c r="F20" s="81"/>
      <c r="G20" s="6">
        <f t="shared" si="4"/>
        <v>1.0354000000000001</v>
      </c>
      <c r="H20" s="10">
        <f t="shared" si="6"/>
        <v>104.24387</v>
      </c>
      <c r="I20">
        <v>6</v>
      </c>
    </row>
    <row r="21" spans="1:10" ht="18" customHeight="1">
      <c r="A21" s="9" t="s">
        <v>59</v>
      </c>
      <c r="B21" s="6">
        <f t="shared" si="0"/>
        <v>1.1581399999999999</v>
      </c>
      <c r="C21" s="6">
        <f t="shared" si="1"/>
        <v>1.1079300000000001</v>
      </c>
      <c r="D21" s="6">
        <f t="shared" si="2"/>
        <v>1.06273</v>
      </c>
      <c r="E21" s="80">
        <f t="shared" si="5"/>
        <v>1.04573</v>
      </c>
      <c r="F21" s="81"/>
      <c r="G21" s="6">
        <f t="shared" si="4"/>
        <v>1.0353600000000001</v>
      </c>
      <c r="H21" s="10">
        <f t="shared" si="6"/>
        <v>104.24065</v>
      </c>
      <c r="I21">
        <v>7</v>
      </c>
    </row>
    <row r="22" spans="1:10" ht="18" customHeight="1">
      <c r="A22" s="9" t="s">
        <v>60</v>
      </c>
      <c r="B22" s="6">
        <f t="shared" si="0"/>
        <v>1.15811</v>
      </c>
      <c r="C22" s="6">
        <f t="shared" si="1"/>
        <v>1.1079000000000001</v>
      </c>
      <c r="D22" s="6">
        <f t="shared" si="2"/>
        <v>1.0627</v>
      </c>
      <c r="E22" s="80">
        <f t="shared" si="5"/>
        <v>1.04569</v>
      </c>
      <c r="F22" s="81"/>
      <c r="G22" s="6">
        <f t="shared" si="4"/>
        <v>1.0353300000000001</v>
      </c>
      <c r="H22" s="10">
        <f t="shared" si="6"/>
        <v>104.23742</v>
      </c>
      <c r="I22">
        <v>8</v>
      </c>
    </row>
    <row r="23" spans="1:10" ht="18" customHeight="1">
      <c r="A23" s="9" t="s">
        <v>61</v>
      </c>
      <c r="B23" s="6">
        <f t="shared" si="0"/>
        <v>1.1580699999999999</v>
      </c>
      <c r="C23" s="6">
        <f t="shared" si="1"/>
        <v>1.1078600000000001</v>
      </c>
      <c r="D23" s="6">
        <f t="shared" si="2"/>
        <v>1.0626599999999999</v>
      </c>
      <c r="E23" s="80">
        <f t="shared" si="5"/>
        <v>1.04566</v>
      </c>
      <c r="F23" s="81"/>
      <c r="G23" s="6">
        <f t="shared" si="4"/>
        <v>1.0353000000000001</v>
      </c>
      <c r="H23" s="10">
        <f t="shared" si="6"/>
        <v>104.23419</v>
      </c>
      <c r="I23">
        <v>9</v>
      </c>
    </row>
    <row r="24" spans="1:10" s="44" customFormat="1" ht="18" customHeight="1">
      <c r="A24" s="9" t="s">
        <v>62</v>
      </c>
      <c r="B24" s="6">
        <f t="shared" si="0"/>
        <v>1.15804</v>
      </c>
      <c r="C24" s="6">
        <f t="shared" si="1"/>
        <v>1.1078300000000001</v>
      </c>
      <c r="D24" s="6">
        <f t="shared" si="2"/>
        <v>1.06263</v>
      </c>
      <c r="E24" s="80">
        <f t="shared" si="5"/>
        <v>1.0456300000000001</v>
      </c>
      <c r="F24" s="81"/>
      <c r="G24" s="6">
        <f t="shared" si="4"/>
        <v>1.0352699999999999</v>
      </c>
      <c r="H24" s="10">
        <f t="shared" si="6"/>
        <v>104.23097</v>
      </c>
      <c r="I24">
        <v>10</v>
      </c>
    </row>
    <row r="25" spans="1:10" s="44" customFormat="1" ht="18" customHeight="1">
      <c r="A25" s="9" t="s">
        <v>63</v>
      </c>
      <c r="B25" s="6">
        <f t="shared" si="0"/>
        <v>1.1579999999999999</v>
      </c>
      <c r="C25" s="6">
        <f t="shared" si="1"/>
        <v>1.1077999999999999</v>
      </c>
      <c r="D25" s="6">
        <f t="shared" si="2"/>
        <v>1.0626</v>
      </c>
      <c r="E25" s="80">
        <f t="shared" si="5"/>
        <v>1.0456000000000001</v>
      </c>
      <c r="F25" s="81"/>
      <c r="G25" s="6">
        <f t="shared" si="4"/>
        <v>1.0352399999999999</v>
      </c>
      <c r="H25" s="10">
        <f t="shared" si="6"/>
        <v>104.22774</v>
      </c>
      <c r="I25">
        <v>11</v>
      </c>
    </row>
    <row r="26" spans="1:10" s="44" customFormat="1" ht="18" customHeight="1">
      <c r="A26" s="9" t="s">
        <v>64</v>
      </c>
      <c r="B26" s="6">
        <f t="shared" si="0"/>
        <v>1.1579699999999999</v>
      </c>
      <c r="C26" s="6">
        <f t="shared" si="1"/>
        <v>1.1077600000000001</v>
      </c>
      <c r="D26" s="6">
        <f t="shared" si="2"/>
        <v>1.0625599999999999</v>
      </c>
      <c r="E26" s="80">
        <f t="shared" si="5"/>
        <v>1.0455700000000001</v>
      </c>
      <c r="F26" s="81"/>
      <c r="G26" s="6">
        <f t="shared" si="4"/>
        <v>1.0351999999999999</v>
      </c>
      <c r="H26" s="10">
        <f t="shared" si="6"/>
        <v>104.22452</v>
      </c>
      <c r="I26">
        <v>12</v>
      </c>
    </row>
    <row r="27" spans="1:10" s="44" customFormat="1" ht="18" customHeight="1">
      <c r="A27" s="9" t="s">
        <v>65</v>
      </c>
      <c r="B27" s="6">
        <f t="shared" si="0"/>
        <v>1.1579299999999999</v>
      </c>
      <c r="C27" s="6">
        <f t="shared" si="1"/>
        <v>1.1077300000000001</v>
      </c>
      <c r="D27" s="6">
        <f t="shared" si="2"/>
        <v>1.06253</v>
      </c>
      <c r="E27" s="80">
        <f t="shared" si="5"/>
        <v>1.0455300000000001</v>
      </c>
      <c r="F27" s="81"/>
      <c r="G27" s="6">
        <f t="shared" si="4"/>
        <v>1.0351699999999999</v>
      </c>
      <c r="H27" s="10">
        <f t="shared" si="6"/>
        <v>104.22129</v>
      </c>
      <c r="I27">
        <v>13</v>
      </c>
    </row>
    <row r="28" spans="1:10" s="44" customFormat="1" ht="18" customHeight="1">
      <c r="A28" s="9" t="s">
        <v>66</v>
      </c>
      <c r="B28" s="6">
        <f t="shared" si="0"/>
        <v>1.1578900000000001</v>
      </c>
      <c r="C28" s="6">
        <f t="shared" si="1"/>
        <v>1.1076900000000001</v>
      </c>
      <c r="D28" s="6">
        <f t="shared" si="2"/>
        <v>1.0625</v>
      </c>
      <c r="E28" s="80">
        <f t="shared" si="5"/>
        <v>1.0455000000000001</v>
      </c>
      <c r="F28" s="81"/>
      <c r="G28" s="6">
        <f t="shared" si="4"/>
        <v>1.0351399999999999</v>
      </c>
      <c r="H28" s="10">
        <f t="shared" si="6"/>
        <v>104.21805999999999</v>
      </c>
      <c r="I28">
        <v>14</v>
      </c>
    </row>
    <row r="29" spans="1:10" s="44" customFormat="1" ht="18" customHeight="1">
      <c r="A29" s="9" t="s">
        <v>67</v>
      </c>
      <c r="B29" s="6">
        <f t="shared" si="0"/>
        <v>1.1578599999999999</v>
      </c>
      <c r="C29" s="6">
        <f t="shared" si="1"/>
        <v>1.1076600000000001</v>
      </c>
      <c r="D29" s="6">
        <f t="shared" si="2"/>
        <v>1.06247</v>
      </c>
      <c r="E29" s="80">
        <f t="shared" si="5"/>
        <v>1.0454699999999999</v>
      </c>
      <c r="F29" s="81"/>
      <c r="G29" s="6">
        <f t="shared" si="4"/>
        <v>1.03511</v>
      </c>
      <c r="H29" s="10">
        <f t="shared" si="6"/>
        <v>104.21484</v>
      </c>
      <c r="I29">
        <v>15</v>
      </c>
      <c r="J29" s="44" t="s">
        <v>7</v>
      </c>
    </row>
    <row r="30" spans="1:10" s="44" customFormat="1" ht="18" customHeight="1">
      <c r="A30" s="9" t="s">
        <v>68</v>
      </c>
      <c r="B30" s="6">
        <f t="shared" si="0"/>
        <v>1.1578200000000001</v>
      </c>
      <c r="C30" s="6">
        <f t="shared" si="1"/>
        <v>1.10762</v>
      </c>
      <c r="D30" s="6">
        <f t="shared" si="2"/>
        <v>1.06243</v>
      </c>
      <c r="E30" s="80">
        <f t="shared" si="5"/>
        <v>1.0454399999999999</v>
      </c>
      <c r="F30" s="81"/>
      <c r="G30" s="6">
        <f t="shared" si="4"/>
        <v>1.03508</v>
      </c>
      <c r="H30" s="10">
        <f t="shared" si="6"/>
        <v>104.21160999999999</v>
      </c>
      <c r="I30">
        <v>16</v>
      </c>
    </row>
    <row r="31" spans="1:10" s="44" customFormat="1" ht="18" customHeight="1">
      <c r="A31" s="9" t="s">
        <v>69</v>
      </c>
      <c r="B31" s="6">
        <f t="shared" si="0"/>
        <v>1.1577900000000001</v>
      </c>
      <c r="C31" s="6">
        <f t="shared" si="1"/>
        <v>1.1075900000000001</v>
      </c>
      <c r="D31" s="6">
        <f t="shared" si="2"/>
        <v>1.0624</v>
      </c>
      <c r="E31" s="80">
        <f t="shared" si="5"/>
        <v>1.0454000000000001</v>
      </c>
      <c r="F31" s="81"/>
      <c r="G31" s="6">
        <f t="shared" si="4"/>
        <v>1.03504</v>
      </c>
      <c r="H31" s="10">
        <f t="shared" si="6"/>
        <v>104.20838999999999</v>
      </c>
      <c r="I31">
        <v>17</v>
      </c>
    </row>
    <row r="32" spans="1:10" s="44" customFormat="1" ht="18" customHeight="1">
      <c r="A32" s="9" t="s">
        <v>70</v>
      </c>
      <c r="B32" s="6">
        <f t="shared" si="0"/>
        <v>1.1577500000000001</v>
      </c>
      <c r="C32" s="6">
        <f t="shared" si="1"/>
        <v>1.1075600000000001</v>
      </c>
      <c r="D32" s="6">
        <f t="shared" si="2"/>
        <v>1.06237</v>
      </c>
      <c r="E32" s="80">
        <f t="shared" si="5"/>
        <v>1.0453699999999999</v>
      </c>
      <c r="F32" s="81"/>
      <c r="G32" s="6">
        <f t="shared" si="4"/>
        <v>1.03501</v>
      </c>
      <c r="H32" s="10">
        <f t="shared" si="6"/>
        <v>104.20516000000001</v>
      </c>
      <c r="I32">
        <v>18</v>
      </c>
    </row>
    <row r="33" spans="1:9" ht="18" customHeight="1">
      <c r="A33" s="9" t="s">
        <v>71</v>
      </c>
      <c r="B33" s="6">
        <f t="shared" si="0"/>
        <v>1.15771</v>
      </c>
      <c r="C33" s="6">
        <f t="shared" si="1"/>
        <v>1.1075200000000001</v>
      </c>
      <c r="D33" s="6">
        <f t="shared" si="2"/>
        <v>1.06233</v>
      </c>
      <c r="E33" s="80">
        <f t="shared" si="5"/>
        <v>1.0453399999999999</v>
      </c>
      <c r="F33" s="81"/>
      <c r="G33" s="6">
        <f t="shared" si="4"/>
        <v>1.03498</v>
      </c>
      <c r="H33" s="10">
        <f t="shared" si="6"/>
        <v>104.20193999999999</v>
      </c>
      <c r="I33">
        <v>19</v>
      </c>
    </row>
    <row r="34" spans="1:9" ht="18" customHeight="1">
      <c r="A34" s="9" t="s">
        <v>72</v>
      </c>
      <c r="B34" s="6">
        <f t="shared" si="0"/>
        <v>1.15768</v>
      </c>
      <c r="C34" s="6">
        <f t="shared" si="1"/>
        <v>1.1074900000000001</v>
      </c>
      <c r="D34" s="6">
        <f t="shared" si="2"/>
        <v>1.0623</v>
      </c>
      <c r="E34" s="80">
        <f t="shared" si="5"/>
        <v>1.04531</v>
      </c>
      <c r="F34" s="81"/>
      <c r="G34" s="6">
        <f t="shared" si="4"/>
        <v>1.03495</v>
      </c>
      <c r="H34" s="10">
        <f t="shared" si="6"/>
        <v>104.19871000000001</v>
      </c>
      <c r="I34">
        <v>20</v>
      </c>
    </row>
    <row r="35" spans="1:9" ht="18" customHeight="1">
      <c r="A35" s="9" t="s">
        <v>73</v>
      </c>
      <c r="B35" s="6">
        <f t="shared" si="0"/>
        <v>1.15764</v>
      </c>
      <c r="C35" s="6">
        <f t="shared" si="1"/>
        <v>1.10745</v>
      </c>
      <c r="D35" s="6">
        <f t="shared" si="2"/>
        <v>1.06227</v>
      </c>
      <c r="E35" s="80">
        <f t="shared" si="5"/>
        <v>1.0452699999999999</v>
      </c>
      <c r="F35" s="81"/>
      <c r="G35" s="6">
        <f t="shared" si="4"/>
        <v>1.0349200000000001</v>
      </c>
      <c r="H35" s="10">
        <f t="shared" si="6"/>
        <v>104.19548</v>
      </c>
      <c r="I35">
        <v>21</v>
      </c>
    </row>
    <row r="36" spans="1:9" ht="18" customHeight="1">
      <c r="A36" s="9" t="s">
        <v>74</v>
      </c>
      <c r="B36" s="6">
        <f t="shared" si="0"/>
        <v>1.15761</v>
      </c>
      <c r="C36" s="6">
        <f t="shared" si="1"/>
        <v>1.1074200000000001</v>
      </c>
      <c r="D36" s="6">
        <f t="shared" si="2"/>
        <v>1.0622400000000001</v>
      </c>
      <c r="E36" s="80">
        <f t="shared" si="5"/>
        <v>1.0452399999999999</v>
      </c>
      <c r="F36" s="81"/>
      <c r="G36" s="6">
        <f t="shared" si="4"/>
        <v>1.03488</v>
      </c>
      <c r="H36" s="10">
        <f t="shared" si="6"/>
        <v>104.19226</v>
      </c>
      <c r="I36">
        <v>22</v>
      </c>
    </row>
    <row r="37" spans="1:9" ht="18" customHeight="1">
      <c r="A37" s="9" t="s">
        <v>75</v>
      </c>
      <c r="B37" s="6">
        <f t="shared" si="0"/>
        <v>1.15757</v>
      </c>
      <c r="C37" s="6">
        <f t="shared" si="1"/>
        <v>1.10738</v>
      </c>
      <c r="D37" s="6">
        <f t="shared" si="2"/>
        <v>1.0622</v>
      </c>
      <c r="E37" s="80">
        <f t="shared" si="5"/>
        <v>1.04521</v>
      </c>
      <c r="F37" s="81"/>
      <c r="G37" s="6">
        <f t="shared" si="4"/>
        <v>1.03485</v>
      </c>
      <c r="H37" s="10">
        <f t="shared" si="6"/>
        <v>104.18903</v>
      </c>
      <c r="I37">
        <v>23</v>
      </c>
    </row>
    <row r="38" spans="1:9" ht="18" customHeight="1">
      <c r="A38" s="9" t="s">
        <v>76</v>
      </c>
      <c r="B38" s="6">
        <f t="shared" si="0"/>
        <v>1.15754</v>
      </c>
      <c r="C38" s="6">
        <f t="shared" si="1"/>
        <v>1.1073500000000001</v>
      </c>
      <c r="D38" s="6">
        <f t="shared" si="2"/>
        <v>1.0621700000000001</v>
      </c>
      <c r="E38" s="80">
        <f t="shared" si="5"/>
        <v>1.04518</v>
      </c>
      <c r="F38" s="81"/>
      <c r="G38" s="6">
        <f t="shared" si="4"/>
        <v>1.0348200000000001</v>
      </c>
      <c r="H38" s="10">
        <f t="shared" si="6"/>
        <v>104.18581</v>
      </c>
      <c r="I38">
        <v>24</v>
      </c>
    </row>
    <row r="39" spans="1:9" ht="18" customHeight="1">
      <c r="A39" s="9" t="s">
        <v>77</v>
      </c>
      <c r="B39" s="6">
        <f t="shared" si="0"/>
        <v>1.1575</v>
      </c>
      <c r="C39" s="6">
        <f t="shared" si="1"/>
        <v>1.1073200000000001</v>
      </c>
      <c r="D39" s="6">
        <f t="shared" si="2"/>
        <v>1.0621400000000001</v>
      </c>
      <c r="E39" s="80">
        <f t="shared" si="5"/>
        <v>1.04514</v>
      </c>
      <c r="F39" s="81"/>
      <c r="G39" s="6">
        <f t="shared" si="4"/>
        <v>1.0347900000000001</v>
      </c>
      <c r="H39" s="10">
        <f t="shared" si="6"/>
        <v>104.18258</v>
      </c>
      <c r="I39">
        <v>25</v>
      </c>
    </row>
    <row r="40" spans="1:9" ht="18" customHeight="1">
      <c r="A40" s="9" t="s">
        <v>78</v>
      </c>
      <c r="B40" s="6">
        <f t="shared" si="0"/>
        <v>1.1574599999999999</v>
      </c>
      <c r="C40" s="6">
        <f t="shared" si="1"/>
        <v>1.10728</v>
      </c>
      <c r="D40" s="6">
        <f t="shared" si="2"/>
        <v>1.0621</v>
      </c>
      <c r="E40" s="80">
        <f t="shared" si="5"/>
        <v>1.04511</v>
      </c>
      <c r="F40" s="81"/>
      <c r="G40" s="6">
        <f t="shared" si="4"/>
        <v>1.0347599999999999</v>
      </c>
      <c r="H40" s="10">
        <f t="shared" si="6"/>
        <v>104.17935</v>
      </c>
      <c r="I40">
        <v>26</v>
      </c>
    </row>
    <row r="41" spans="1:9" ht="18" customHeight="1">
      <c r="A41" s="9" t="s">
        <v>79</v>
      </c>
      <c r="B41" s="6">
        <f t="shared" si="0"/>
        <v>1.15743</v>
      </c>
      <c r="C41" s="6">
        <f t="shared" si="1"/>
        <v>1.1072500000000001</v>
      </c>
      <c r="D41" s="6">
        <f t="shared" si="2"/>
        <v>1.0620700000000001</v>
      </c>
      <c r="E41" s="80">
        <f t="shared" si="5"/>
        <v>1.04508</v>
      </c>
      <c r="F41" s="81"/>
      <c r="G41" s="6">
        <f t="shared" si="4"/>
        <v>1.0347200000000001</v>
      </c>
      <c r="H41" s="10">
        <f t="shared" si="6"/>
        <v>104.17613</v>
      </c>
      <c r="I41">
        <v>27</v>
      </c>
    </row>
    <row r="42" spans="1:9" ht="18" customHeight="1">
      <c r="A42" s="9" t="s">
        <v>80</v>
      </c>
      <c r="B42" s="6">
        <f t="shared" si="0"/>
        <v>1.1573899999999999</v>
      </c>
      <c r="C42" s="6">
        <f t="shared" si="1"/>
        <v>1.10721</v>
      </c>
      <c r="D42" s="6">
        <f t="shared" si="2"/>
        <v>1.0620400000000001</v>
      </c>
      <c r="E42" s="80">
        <f t="shared" si="5"/>
        <v>1.04505</v>
      </c>
      <c r="F42" s="81"/>
      <c r="G42" s="6">
        <f t="shared" si="4"/>
        <v>1.0346900000000001</v>
      </c>
      <c r="H42" s="10">
        <f t="shared" si="6"/>
        <v>104.1729</v>
      </c>
      <c r="I42">
        <v>28</v>
      </c>
    </row>
    <row r="43" spans="1:9" ht="18" customHeight="1">
      <c r="A43" s="9" t="s">
        <v>81</v>
      </c>
      <c r="B43" s="6">
        <f t="shared" si="0"/>
        <v>1.1573599999999999</v>
      </c>
      <c r="C43" s="6">
        <f t="shared" si="1"/>
        <v>1.1071800000000001</v>
      </c>
      <c r="D43" s="6">
        <f t="shared" si="2"/>
        <v>1.0620000000000001</v>
      </c>
      <c r="E43" s="80">
        <f t="shared" si="5"/>
        <v>1.04501</v>
      </c>
      <c r="F43" s="81"/>
      <c r="G43" s="6">
        <f t="shared" si="4"/>
        <v>1.0346599999999999</v>
      </c>
      <c r="H43" s="10">
        <f t="shared" si="6"/>
        <v>104.16968</v>
      </c>
      <c r="I43">
        <v>29</v>
      </c>
    </row>
    <row r="44" spans="1:9" ht="18" customHeight="1">
      <c r="A44" s="9" t="s">
        <v>82</v>
      </c>
      <c r="B44" s="6">
        <f t="shared" si="0"/>
        <v>1.1573199999999999</v>
      </c>
      <c r="C44" s="6">
        <f t="shared" si="1"/>
        <v>1.10714</v>
      </c>
      <c r="D44" s="6">
        <f t="shared" si="2"/>
        <v>1.0619700000000001</v>
      </c>
      <c r="E44" s="80">
        <f t="shared" si="5"/>
        <v>1.04498</v>
      </c>
      <c r="F44" s="81"/>
      <c r="G44" s="6">
        <f t="shared" si="4"/>
        <v>1.0346299999999999</v>
      </c>
      <c r="H44" s="10">
        <f t="shared" si="6"/>
        <v>104.16645</v>
      </c>
      <c r="I44">
        <v>30</v>
      </c>
    </row>
    <row r="45" spans="1:9" ht="18" customHeight="1">
      <c r="A45" s="9" t="s">
        <v>83</v>
      </c>
      <c r="B45" s="6">
        <f t="shared" si="0"/>
        <v>1.1572800000000001</v>
      </c>
      <c r="C45" s="6">
        <f t="shared" si="1"/>
        <v>1.10711</v>
      </c>
      <c r="D45" s="6">
        <f t="shared" si="2"/>
        <v>1.0619400000000001</v>
      </c>
      <c r="E45" s="80">
        <f t="shared" si="5"/>
        <v>1.04495</v>
      </c>
      <c r="F45" s="81"/>
      <c r="G45" s="6">
        <f t="shared" si="4"/>
        <v>1.0346</v>
      </c>
      <c r="H45" s="10">
        <f t="shared" si="6"/>
        <v>104.16323</v>
      </c>
      <c r="I45">
        <v>31</v>
      </c>
    </row>
    <row r="46" spans="1:9" s="11" customFormat="1" ht="10.5" customHeight="1" thickBot="1">
      <c r="B46" s="43"/>
      <c r="C46" s="43"/>
      <c r="D46" s="43"/>
      <c r="E46" s="43"/>
      <c r="F46" s="43"/>
      <c r="G46" s="43"/>
    </row>
    <row r="47" spans="1:9" s="26" customFormat="1" ht="20.100000000000001" customHeight="1">
      <c r="A47" s="101" t="s">
        <v>43</v>
      </c>
      <c r="B47" s="91" t="s">
        <v>19</v>
      </c>
      <c r="C47" s="91"/>
      <c r="D47" s="91"/>
      <c r="E47" s="91"/>
      <c r="F47" s="46"/>
      <c r="G47" s="51">
        <v>104.7</v>
      </c>
      <c r="H47" s="27"/>
    </row>
    <row r="48" spans="1:9" s="26" customFormat="1" ht="6" customHeight="1">
      <c r="A48" s="102"/>
      <c r="B48" s="93" t="s">
        <v>28</v>
      </c>
      <c r="C48" s="93"/>
      <c r="D48" s="93"/>
      <c r="E48" s="93"/>
      <c r="F48" s="28" t="s">
        <v>17</v>
      </c>
      <c r="G48" s="52" t="s">
        <v>5</v>
      </c>
      <c r="H48" s="29"/>
    </row>
    <row r="49" spans="1:8" s="26" customFormat="1" ht="20.100000000000001" customHeight="1">
      <c r="A49" s="102"/>
      <c r="B49" s="92" t="s">
        <v>21</v>
      </c>
      <c r="C49" s="92"/>
      <c r="D49" s="92"/>
      <c r="E49" s="92"/>
      <c r="F49" s="47"/>
      <c r="G49" s="53">
        <v>122.4</v>
      </c>
      <c r="H49" s="30"/>
    </row>
    <row r="50" spans="1:8" s="26" customFormat="1" ht="20.100000000000001" customHeight="1" thickBot="1">
      <c r="A50" s="31" t="s">
        <v>13</v>
      </c>
      <c r="B50" s="32"/>
      <c r="C50" s="33"/>
      <c r="D50" s="33"/>
      <c r="E50" s="33"/>
      <c r="F50" s="33"/>
      <c r="G50" s="33"/>
      <c r="H50" s="34"/>
    </row>
    <row r="51" spans="1:8" s="26" customFormat="1" ht="5.0999999999999996" customHeight="1"/>
    <row r="52" spans="1:8" s="26" customFormat="1" ht="20.100000000000001" customHeight="1">
      <c r="A52" s="25" t="s">
        <v>6</v>
      </c>
      <c r="B52" s="79" t="s">
        <v>44</v>
      </c>
    </row>
    <row r="53" spans="1:8" s="26" customFormat="1" ht="20.100000000000001" customHeight="1">
      <c r="B53" s="79" t="s">
        <v>45</v>
      </c>
    </row>
    <row r="54" spans="1:8" ht="14.25" thickBot="1"/>
    <row r="55" spans="1:8" s="11" customFormat="1" ht="20.100000000000001" customHeight="1">
      <c r="A55" s="99" t="s">
        <v>41</v>
      </c>
      <c r="B55" s="94" t="s">
        <v>18</v>
      </c>
      <c r="C55" s="94"/>
      <c r="D55" s="94"/>
      <c r="E55" s="94"/>
      <c r="F55" s="48"/>
      <c r="G55" s="54">
        <v>107.79</v>
      </c>
      <c r="H55" s="57"/>
    </row>
    <row r="56" spans="1:8" s="11" customFormat="1" ht="6" customHeight="1">
      <c r="A56" s="100"/>
      <c r="B56" s="89" t="s">
        <v>28</v>
      </c>
      <c r="C56" s="89"/>
      <c r="D56" s="89"/>
      <c r="E56" s="89"/>
      <c r="F56" s="17" t="s">
        <v>17</v>
      </c>
      <c r="G56" s="55" t="s">
        <v>5</v>
      </c>
      <c r="H56" s="58"/>
    </row>
    <row r="57" spans="1:8" s="11" customFormat="1" ht="20.100000000000001" customHeight="1">
      <c r="A57" s="100"/>
      <c r="B57" s="90" t="s">
        <v>20</v>
      </c>
      <c r="C57" s="90"/>
      <c r="D57" s="90"/>
      <c r="E57" s="90"/>
      <c r="F57" s="45"/>
      <c r="G57" s="56">
        <v>107.5</v>
      </c>
      <c r="H57" s="58"/>
    </row>
    <row r="58" spans="1:8" s="11" customFormat="1" ht="20.100000000000001" customHeight="1" thickBot="1">
      <c r="A58" s="24" t="s">
        <v>22</v>
      </c>
      <c r="B58" s="18"/>
      <c r="C58" s="19"/>
      <c r="D58" s="19"/>
      <c r="E58" s="19"/>
      <c r="F58" s="19"/>
      <c r="G58" s="19"/>
      <c r="H58" s="20"/>
    </row>
    <row r="59" spans="1:8" ht="5.0999999999999996" customHeight="1"/>
    <row r="60" spans="1:8" s="11" customFormat="1" ht="20.100000000000001" customHeight="1">
      <c r="A60" s="25" t="s">
        <v>6</v>
      </c>
      <c r="B60" s="79" t="s">
        <v>46</v>
      </c>
    </row>
    <row r="61" spans="1:8" s="11" customFormat="1" ht="20.100000000000001" customHeight="1">
      <c r="B61" s="79" t="s">
        <v>47</v>
      </c>
    </row>
    <row r="62" spans="1:8" ht="14.25" thickBot="1"/>
    <row r="63" spans="1:8" s="26" customFormat="1" ht="20.100000000000001" customHeight="1">
      <c r="A63" s="82" t="s">
        <v>42</v>
      </c>
      <c r="B63" s="84" t="s">
        <v>35</v>
      </c>
      <c r="C63" s="84"/>
      <c r="D63" s="84"/>
      <c r="E63" s="84"/>
      <c r="F63" s="65"/>
      <c r="G63" s="66">
        <v>101.45</v>
      </c>
      <c r="H63" s="67"/>
    </row>
    <row r="64" spans="1:8" s="26" customFormat="1" ht="6" customHeight="1">
      <c r="A64" s="83"/>
      <c r="B64" s="85" t="s">
        <v>28</v>
      </c>
      <c r="C64" s="85"/>
      <c r="D64" s="85"/>
      <c r="E64" s="85"/>
      <c r="F64" s="68" t="s">
        <v>17</v>
      </c>
      <c r="G64" s="69" t="s">
        <v>5</v>
      </c>
      <c r="H64" s="70"/>
    </row>
    <row r="65" spans="1:8" s="26" customFormat="1" ht="20.100000000000001" customHeight="1">
      <c r="A65" s="83"/>
      <c r="B65" s="86" t="s">
        <v>36</v>
      </c>
      <c r="C65" s="86"/>
      <c r="D65" s="86"/>
      <c r="E65" s="86"/>
      <c r="F65" s="71"/>
      <c r="G65" s="72">
        <v>111.35</v>
      </c>
      <c r="H65" s="73"/>
    </row>
    <row r="66" spans="1:8" s="26" customFormat="1" ht="20.100000000000001" customHeight="1" thickBot="1">
      <c r="A66" s="74" t="s">
        <v>34</v>
      </c>
      <c r="B66" s="75"/>
      <c r="C66" s="76"/>
      <c r="D66" s="76"/>
      <c r="E66" s="76"/>
      <c r="F66" s="76"/>
      <c r="G66" s="76"/>
      <c r="H66" s="77"/>
    </row>
    <row r="67" spans="1:8" s="26" customFormat="1" ht="5.0999999999999996" customHeight="1"/>
    <row r="68" spans="1:8" s="26" customFormat="1" ht="20.100000000000001" customHeight="1">
      <c r="A68" s="25" t="s">
        <v>6</v>
      </c>
      <c r="B68" s="79" t="s">
        <v>48</v>
      </c>
    </row>
    <row r="69" spans="1:8" s="26" customFormat="1" ht="20.100000000000001" customHeight="1">
      <c r="B69" s="79" t="s">
        <v>49</v>
      </c>
    </row>
  </sheetData>
  <mergeCells count="57">
    <mergeCell ref="A2:H2"/>
    <mergeCell ref="A3:H3"/>
    <mergeCell ref="A5:H5"/>
    <mergeCell ref="A6:A7"/>
    <mergeCell ref="H6:H7"/>
    <mergeCell ref="E6:F6"/>
    <mergeCell ref="E7:F7"/>
    <mergeCell ref="E18:F18"/>
    <mergeCell ref="E19:F19"/>
    <mergeCell ref="E20:F20"/>
    <mergeCell ref="E21:F21"/>
    <mergeCell ref="A55:A57"/>
    <mergeCell ref="A47:A49"/>
    <mergeCell ref="E38:F38"/>
    <mergeCell ref="E39:F39"/>
    <mergeCell ref="E40:F40"/>
    <mergeCell ref="E41:F41"/>
    <mergeCell ref="E23:F23"/>
    <mergeCell ref="E24:F24"/>
    <mergeCell ref="E25:F25"/>
    <mergeCell ref="E26:F26"/>
    <mergeCell ref="E45:F45"/>
    <mergeCell ref="E43:F43"/>
    <mergeCell ref="E11:F11"/>
    <mergeCell ref="E12:F12"/>
    <mergeCell ref="E15:F15"/>
    <mergeCell ref="E16:F16"/>
    <mergeCell ref="E17:F17"/>
    <mergeCell ref="E13:F13"/>
    <mergeCell ref="E14:F14"/>
    <mergeCell ref="A63:A65"/>
    <mergeCell ref="B63:E63"/>
    <mergeCell ref="B64:E64"/>
    <mergeCell ref="B65:E65"/>
    <mergeCell ref="E8:F8"/>
    <mergeCell ref="E9:F9"/>
    <mergeCell ref="E10:F10"/>
    <mergeCell ref="B56:E56"/>
    <mergeCell ref="B57:E57"/>
    <mergeCell ref="B47:E47"/>
    <mergeCell ref="B49:E49"/>
    <mergeCell ref="B48:E48"/>
    <mergeCell ref="B55:E55"/>
    <mergeCell ref="E22:F22"/>
    <mergeCell ref="E28:F28"/>
    <mergeCell ref="E29:F29"/>
    <mergeCell ref="E31:F31"/>
    <mergeCell ref="E30:F30"/>
    <mergeCell ref="E27:F27"/>
    <mergeCell ref="E44:F44"/>
    <mergeCell ref="E42:F42"/>
    <mergeCell ref="E34:F34"/>
    <mergeCell ref="E33:F33"/>
    <mergeCell ref="E32:F32"/>
    <mergeCell ref="E35:F35"/>
    <mergeCell ref="E36:F36"/>
    <mergeCell ref="E37:F37"/>
  </mergeCells>
  <phoneticPr fontId="4" type="noConversion"/>
  <printOptions horizontalCentered="1"/>
  <pageMargins left="0" right="0" top="0.27559055118110237" bottom="0" header="0.51181102362204722" footer="0.51181102362204722"/>
  <pageSetup paperSize="9" scale="64" orientation="portrait" r:id="rId1"/>
  <headerFooter alignWithMargins="0"/>
  <colBreaks count="1" manualBreakCount="1">
    <brk id="8" max="5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2018년 5월</vt:lpstr>
      <vt:lpstr>'2018년 5월'!Print_Area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Owner</cp:lastModifiedBy>
  <cp:lastPrinted>2018-03-06T01:01:49Z</cp:lastPrinted>
  <dcterms:created xsi:type="dcterms:W3CDTF">2012-01-02T00:51:16Z</dcterms:created>
  <dcterms:modified xsi:type="dcterms:W3CDTF">2018-04-03T00:55:35Z</dcterms:modified>
</cp:coreProperties>
</file>