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19\"/>
    </mc:Choice>
  </mc:AlternateContent>
  <bookViews>
    <workbookView xWindow="480" yWindow="210" windowWidth="18315" windowHeight="11535"/>
  </bookViews>
  <sheets>
    <sheet name="2019년 3월" sheetId="4" r:id="rId1"/>
  </sheets>
  <definedNames>
    <definedName name="_xlnm.Print_Area" localSheetId="0">'2019년 3월'!$A$1:$H$77</definedName>
  </definedNames>
  <calcPr calcId="152511"/>
</workbook>
</file>

<file path=xl/calcChain.xml><?xml version="1.0" encoding="utf-8"?>
<calcChain xmlns="http://schemas.openxmlformats.org/spreadsheetml/2006/main">
  <c r="D14" i="4" l="1"/>
  <c r="C14" i="4"/>
  <c r="G45" i="4"/>
  <c r="G35" i="4"/>
  <c r="H44" i="4"/>
  <c r="H45" i="4"/>
  <c r="H16" i="4"/>
  <c r="H17" i="4"/>
  <c r="H18" i="4"/>
  <c r="D18" i="4" s="1"/>
  <c r="H19" i="4"/>
  <c r="H20" i="4"/>
  <c r="H21" i="4"/>
  <c r="H22" i="4"/>
  <c r="B22" i="4" s="1"/>
  <c r="H23" i="4"/>
  <c r="H24" i="4"/>
  <c r="H25" i="4"/>
  <c r="H26" i="4"/>
  <c r="E26" i="4" s="1"/>
  <c r="H27" i="4"/>
  <c r="H28" i="4"/>
  <c r="H29" i="4"/>
  <c r="H30" i="4"/>
  <c r="D30" i="4" s="1"/>
  <c r="H31" i="4"/>
  <c r="H32" i="4"/>
  <c r="H33" i="4"/>
  <c r="H34" i="4"/>
  <c r="D34" i="4" s="1"/>
  <c r="H35" i="4"/>
  <c r="H36" i="4"/>
  <c r="H37" i="4"/>
  <c r="H38" i="4"/>
  <c r="F38" i="4" s="1"/>
  <c r="H39" i="4"/>
  <c r="H40" i="4"/>
  <c r="H41" i="4"/>
  <c r="H42" i="4"/>
  <c r="D42" i="4" s="1"/>
  <c r="H43" i="4"/>
  <c r="H15" i="4"/>
  <c r="B16" i="4"/>
  <c r="B17" i="4"/>
  <c r="E17" i="4"/>
  <c r="C17" i="4"/>
  <c r="E19" i="4"/>
  <c r="B20" i="4"/>
  <c r="B21" i="4"/>
  <c r="C21" i="4"/>
  <c r="F22" i="4"/>
  <c r="E23" i="4"/>
  <c r="B24" i="4"/>
  <c r="C25" i="4"/>
  <c r="D26" i="4"/>
  <c r="E27" i="4"/>
  <c r="E28" i="4"/>
  <c r="B28" i="4"/>
  <c r="B29" i="4"/>
  <c r="E29" i="4"/>
  <c r="F29" i="4"/>
  <c r="C29" i="4"/>
  <c r="E30" i="4"/>
  <c r="E31" i="4"/>
  <c r="B32" i="4"/>
  <c r="B33" i="4"/>
  <c r="E33" i="4"/>
  <c r="C33" i="4"/>
  <c r="E35" i="4"/>
  <c r="B36" i="4"/>
  <c r="B37" i="4"/>
  <c r="C37" i="4"/>
  <c r="B38" i="4"/>
  <c r="D38" i="4"/>
  <c r="E39" i="4"/>
  <c r="B40" i="4"/>
  <c r="C41" i="4"/>
  <c r="E42" i="4"/>
  <c r="E43" i="4"/>
  <c r="E44" i="4"/>
  <c r="B44" i="4"/>
  <c r="B45" i="4"/>
  <c r="E45" i="4"/>
  <c r="F45" i="4"/>
  <c r="C45" i="4"/>
  <c r="F42" i="4" l="1"/>
  <c r="E38" i="4"/>
  <c r="G22" i="4"/>
  <c r="G38" i="4"/>
  <c r="F26" i="4"/>
  <c r="E22" i="4"/>
  <c r="D22" i="4"/>
  <c r="G34" i="4"/>
  <c r="B34" i="4"/>
  <c r="C30" i="4"/>
  <c r="F25" i="4"/>
  <c r="E24" i="4"/>
  <c r="G18" i="4"/>
  <c r="B18" i="4"/>
  <c r="C42" i="4"/>
  <c r="E41" i="4"/>
  <c r="F37" i="4"/>
  <c r="E36" i="4"/>
  <c r="F34" i="4"/>
  <c r="G30" i="4"/>
  <c r="B30" i="4"/>
  <c r="C26" i="4"/>
  <c r="E25" i="4"/>
  <c r="F21" i="4"/>
  <c r="E20" i="4"/>
  <c r="F18" i="4"/>
  <c r="C34" i="4"/>
  <c r="C18" i="4"/>
  <c r="F41" i="4"/>
  <c r="E40" i="4"/>
  <c r="G42" i="4"/>
  <c r="B42" i="4"/>
  <c r="B41" i="4"/>
  <c r="C38" i="4"/>
  <c r="E37" i="4"/>
  <c r="E34" i="4"/>
  <c r="F33" i="4"/>
  <c r="E32" i="4"/>
  <c r="F30" i="4"/>
  <c r="G26" i="4"/>
  <c r="B26" i="4"/>
  <c r="B25" i="4"/>
  <c r="C22" i="4"/>
  <c r="E21" i="4"/>
  <c r="E18" i="4"/>
  <c r="F17" i="4"/>
  <c r="E16" i="4"/>
  <c r="D31" i="4"/>
  <c r="D19" i="4"/>
  <c r="C35" i="4"/>
  <c r="D32" i="4"/>
  <c r="G31" i="4"/>
  <c r="C31" i="4"/>
  <c r="D28" i="4"/>
  <c r="G23" i="4"/>
  <c r="G19" i="4"/>
  <c r="C19" i="4"/>
  <c r="D16" i="4"/>
  <c r="D45" i="4"/>
  <c r="G44" i="4"/>
  <c r="C44" i="4"/>
  <c r="F43" i="4"/>
  <c r="B43" i="4"/>
  <c r="D41" i="4"/>
  <c r="G40" i="4"/>
  <c r="C40" i="4"/>
  <c r="F39" i="4"/>
  <c r="B39" i="4"/>
  <c r="D37" i="4"/>
  <c r="G36" i="4"/>
  <c r="C36" i="4"/>
  <c r="F35" i="4"/>
  <c r="B35" i="4"/>
  <c r="D33" i="4"/>
  <c r="G32" i="4"/>
  <c r="C32" i="4"/>
  <c r="F31" i="4"/>
  <c r="B31" i="4"/>
  <c r="D29" i="4"/>
  <c r="G28" i="4"/>
  <c r="C28" i="4"/>
  <c r="F27" i="4"/>
  <c r="B27" i="4"/>
  <c r="D25" i="4"/>
  <c r="G24" i="4"/>
  <c r="C24" i="4"/>
  <c r="F23" i="4"/>
  <c r="B23" i="4"/>
  <c r="D21" i="4"/>
  <c r="G20" i="4"/>
  <c r="C20" i="4"/>
  <c r="F19" i="4"/>
  <c r="B19" i="4"/>
  <c r="D17" i="4"/>
  <c r="G16" i="4"/>
  <c r="C16" i="4"/>
  <c r="D43" i="4"/>
  <c r="D39" i="4"/>
  <c r="D35" i="4"/>
  <c r="D27" i="4"/>
  <c r="D23" i="4"/>
  <c r="D44" i="4"/>
  <c r="G43" i="4"/>
  <c r="C43" i="4"/>
  <c r="D40" i="4"/>
  <c r="G39" i="4"/>
  <c r="C39" i="4"/>
  <c r="D36" i="4"/>
  <c r="G27" i="4"/>
  <c r="C27" i="4"/>
  <c r="D24" i="4"/>
  <c r="C23" i="4"/>
  <c r="D20" i="4"/>
  <c r="F44" i="4"/>
  <c r="G41" i="4"/>
  <c r="F40" i="4"/>
  <c r="G37" i="4"/>
  <c r="F36" i="4"/>
  <c r="G33" i="4"/>
  <c r="F32" i="4"/>
  <c r="G29" i="4"/>
  <c r="F28" i="4"/>
  <c r="G25" i="4"/>
  <c r="F24" i="4"/>
  <c r="G21" i="4"/>
  <c r="F20" i="4"/>
  <c r="G17" i="4"/>
  <c r="F16" i="4"/>
  <c r="C12" i="4" l="1"/>
  <c r="B14" i="4"/>
  <c r="F15" i="4"/>
  <c r="G14" i="4"/>
  <c r="E15" i="4" l="1"/>
  <c r="C15" i="4"/>
  <c r="G15" i="4"/>
  <c r="B15" i="4"/>
  <c r="D15" i="4"/>
  <c r="A2" i="4"/>
  <c r="H7" i="4"/>
  <c r="H6" i="4"/>
  <c r="F12" i="4" l="1"/>
  <c r="F14" i="4" s="1"/>
  <c r="E12" i="4"/>
  <c r="E14" i="4" s="1"/>
  <c r="D10" i="4"/>
  <c r="D12" i="4" s="1"/>
  <c r="C8" i="4"/>
  <c r="C10" i="4" s="1"/>
  <c r="B8" i="4"/>
  <c r="B10" i="4" s="1"/>
  <c r="B12" i="4" s="1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<sst xmlns="http://schemas.openxmlformats.org/spreadsheetml/2006/main" count="83" uniqueCount="64">
  <si>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</si>
  <si>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4" type="noConversion"/>
  </si>
  <si>
    <t>숨기기</t>
    <phoneticPr fontId="4" type="noConversion"/>
  </si>
  <si>
    <t>CPI  기준년도     2015=100</t>
    <phoneticPr fontId="4" type="noConversion"/>
  </si>
  <si>
    <t>종     목</t>
    <phoneticPr fontId="4" type="noConversion"/>
  </si>
  <si>
    <t>02750-2006-L100</t>
    <phoneticPr fontId="4" type="noConversion"/>
  </si>
  <si>
    <t>01500-2106-L100</t>
    <phoneticPr fontId="4" type="noConversion"/>
  </si>
  <si>
    <t>01125-2306-L100</t>
    <phoneticPr fontId="4" type="noConversion"/>
  </si>
  <si>
    <t>01750-2506-L100</t>
    <phoneticPr fontId="4" type="noConversion"/>
  </si>
  <si>
    <t>01000-2606-L100</t>
    <phoneticPr fontId="4" type="noConversion"/>
  </si>
  <si>
    <t>01750-2806-L100</t>
    <phoneticPr fontId="4" type="noConversion"/>
  </si>
  <si>
    <t>CPI 해당월 및 지수</t>
    <phoneticPr fontId="4" type="noConversion"/>
  </si>
  <si>
    <t>CPI</t>
    <phoneticPr fontId="4" type="noConversion"/>
  </si>
  <si>
    <t>월별</t>
    <phoneticPr fontId="4" type="noConversion"/>
  </si>
  <si>
    <t>발행일자</t>
    <phoneticPr fontId="4" type="noConversion"/>
  </si>
  <si>
    <t>2010.06.10</t>
    <phoneticPr fontId="4" type="noConversion"/>
  </si>
  <si>
    <t>2011.06.10</t>
    <phoneticPr fontId="4" type="noConversion"/>
  </si>
  <si>
    <t>2013.06.10</t>
    <phoneticPr fontId="4" type="noConversion"/>
  </si>
  <si>
    <t>2015.06.10</t>
    <phoneticPr fontId="4" type="noConversion"/>
  </si>
  <si>
    <t>2016.06.10</t>
    <phoneticPr fontId="4" type="noConversion"/>
  </si>
  <si>
    <t>2018.06.10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</si>
  <si>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</si>
  <si>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</si>
  <si>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104.70/122.40</t>
    <phoneticPr fontId="4" type="noConversion"/>
  </si>
  <si>
    <t>발행일 참조지수
(2010=100 기준)</t>
    <phoneticPr fontId="4" type="noConversion"/>
  </si>
  <si>
    <t>물가지수 변환계수
(2012 가중치 개편)</t>
    <phoneticPr fontId="4" type="noConversion"/>
  </si>
  <si>
    <t>107.79/107.50</t>
    <phoneticPr fontId="4" type="noConversion"/>
  </si>
  <si>
    <t>발행일 참조지수
 (2012 가중치 개편)</t>
    <phoneticPr fontId="4" type="noConversion"/>
  </si>
  <si>
    <t>물가지수 변환계수
(2015 기준년 개편)</t>
    <phoneticPr fontId="4" type="noConversion"/>
  </si>
  <si>
    <t>101.45/111.35</t>
    <phoneticPr fontId="4" type="noConversion"/>
  </si>
  <si>
    <t>발행일 참조지수
(2015=100 기준)</t>
    <phoneticPr fontId="4" type="noConversion"/>
  </si>
  <si>
    <t xml:space="preserve">   </t>
    <phoneticPr fontId="4" type="noConversion"/>
  </si>
  <si>
    <t>물가지수 변환계수 
(2010년 기준)</t>
    <phoneticPr fontId="4" type="noConversion"/>
  </si>
  <si>
    <t>=        -------------------------------------------------------------------        =</t>
    <phoneticPr fontId="4" type="noConversion"/>
  </si>
  <si>
    <t>-----</t>
    <phoneticPr fontId="4" type="noConversion"/>
  </si>
  <si>
    <t xml:space="preserve">               단, 2011년 10월은 舊 기준(2005년 기준) 물가지수가 발표된 마지막 달임</t>
    <phoneticPr fontId="4" type="noConversion"/>
  </si>
  <si>
    <t xml:space="preserve">          산  출  식 : </t>
    <phoneticPr fontId="4" type="noConversion"/>
  </si>
  <si>
    <t>2. 물가연동계수 = 기준일의 참조지수(2010=100) / 발행일의 참조지수(2010=100)</t>
    <phoneticPr fontId="4" type="noConversion"/>
  </si>
  <si>
    <t>물가지수 변환계수
(2012년 가중치 개편)</t>
    <phoneticPr fontId="4" type="noConversion"/>
  </si>
  <si>
    <t>------</t>
    <phoneticPr fontId="4" type="noConversion"/>
  </si>
  <si>
    <t xml:space="preserve">              - 2013년 11월은 舊 기준(가중치 개편 전 기준) 물가지수가 발표된 마지막 달임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</si>
  <si>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</si>
  <si>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</si>
  <si>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물가지수 변환계수
(2015년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</si>
  <si>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</si>
  <si>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</si>
  <si>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</si>
  <si>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물가지수 변환계수
(2017 가중치 개편)</t>
    <phoneticPr fontId="4" type="noConversion"/>
  </si>
  <si>
    <t>발행일 참조지수
 (2017 가중치 개편)</t>
    <phoneticPr fontId="4" type="noConversion"/>
  </si>
  <si>
    <t>1. 발행일 참조지수(2010=100) = 물가지수 변환계수(2010)  * 발행일 참조지수(2005=100)</t>
    <phoneticPr fontId="4" type="noConversion"/>
  </si>
  <si>
    <t>물가지수 변환계수
(2017년 가중치 개편)</t>
    <phoneticPr fontId="4" type="noConversion"/>
  </si>
  <si>
    <t>------</t>
  </si>
  <si>
    <t>104.71/104.73</t>
    <phoneticPr fontId="4" type="noConversion"/>
  </si>
  <si>
    <t xml:space="preserve">              - 2018년 11월은 舊 기준(가중치 개편 전 기준) 물가지수가 발표된 마지막 달임</t>
    <phoneticPr fontId="4" type="noConversion"/>
  </si>
  <si>
    <t>1. 발행일 참조지수(2017 가중치 개편) = 물가지수 변환계수(2017 가중치 개편)  * 발행일 참조지수(2015=100 기준)</t>
    <phoneticPr fontId="4" type="noConversion"/>
  </si>
  <si>
    <t>2. 물가연동계수 = 기준일의 참조지수 / 발행일의 참조지수(2017 가중치 개편)</t>
    <phoneticPr fontId="4" type="noConversion"/>
  </si>
  <si>
    <t xml:space="preserve">             舊기준 물가지수가 최종적으로 발표된 2011년 10월의 新기준 물가지수</t>
    <phoneticPr fontId="4" type="noConversion"/>
  </si>
  <si>
    <t xml:space="preserve">             舊기준 물가지수가 최종적으로 발표된 2011년 10월의 舊기준 물가지수</t>
    <phoneticPr fontId="4" type="noConversion"/>
  </si>
  <si>
    <t xml:space="preserve">             舊기준 물가지수가 최종적으로 발표된 2013년 11월의 新기준 물가지수</t>
    <phoneticPr fontId="4" type="noConversion"/>
  </si>
  <si>
    <t xml:space="preserve">             舊기준 물가지수가 최종적으로 발표된 2013년 11월의 舊기준 물가지수</t>
    <phoneticPr fontId="4" type="noConversion"/>
  </si>
  <si>
    <t xml:space="preserve">              舊기준 물가지수가 최종적으로 발표된 2016년 11월의 新기준 물가지수 </t>
    <phoneticPr fontId="4" type="noConversion"/>
  </si>
  <si>
    <t xml:space="preserve">              舊기준 물가지수가 최종적으로 발표된 2016년 11월의 舊기준 물가지수</t>
    <phoneticPr fontId="4" type="noConversion"/>
  </si>
  <si>
    <t xml:space="preserve">              舊기준 물가지수가 최종적으로 발표된 2018년 11월의 新기준 물가지수</t>
    <phoneticPr fontId="4" type="noConversion"/>
  </si>
  <si>
    <t xml:space="preserve">              舊기준 물가지수가 최종적으로 발표된 2018년 11월의 舊기준 물가지수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</si>
</sst>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107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9" fontId="0" fillId="3" borderId="0" xfId="0" applyNumberFormat="1" applyFill="1">
      <alignment vertical="center"/>
    </xf>
    <xf numFmtId="0" fontId="3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7" fillId="6" borderId="4" xfId="0" applyFont="1" applyFill="1" applyBorder="1">
      <alignment vertical="center"/>
    </xf>
    <xf numFmtId="0" fontId="7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3" fillId="7" borderId="4" xfId="0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6" xfId="0" quotePrefix="1" applyFont="1" applyFill="1" applyBorder="1" applyAlignment="1">
      <alignment horizontal="left" vertical="center"/>
    </xf>
    <xf numFmtId="0" fontId="3" fillId="7" borderId="6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7" fillId="7" borderId="1" xfId="0" applyFont="1" applyFill="1" applyBorder="1" applyAlignment="1">
      <alignment horizontal="center" vertical="center"/>
    </xf>
    <xf numFmtId="176" fontId="7" fillId="6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top"/>
    </xf>
    <xf numFmtId="176" fontId="7" fillId="0" borderId="1" xfId="0" applyNumberFormat="1" applyFont="1" applyBorder="1" applyAlignment="1">
      <alignment vertical="center"/>
    </xf>
    <xf numFmtId="0" fontId="3" fillId="7" borderId="1" xfId="0" applyFont="1" applyFill="1" applyBorder="1" applyAlignment="1">
      <alignment vertical="center" wrapText="1"/>
    </xf>
    <xf numFmtId="176" fontId="7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7" fillId="5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left"/>
    </xf>
    <xf numFmtId="0" fontId="3" fillId="6" borderId="0" xfId="0" quotePrefix="1" applyFont="1" applyFill="1" applyBorder="1" applyAlignment="1">
      <alignment horizontal="left" vertical="center"/>
    </xf>
    <xf numFmtId="2" fontId="3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180" fontId="7" fillId="8" borderId="1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/>
    </xf>
    <xf numFmtId="0" fontId="3" fillId="8" borderId="4" xfId="0" applyFont="1" applyFill="1" applyBorder="1" applyAlignment="1">
      <alignment horizontal="left" vertical="center"/>
    </xf>
    <xf numFmtId="0" fontId="3" fillId="8" borderId="0" xfId="0" quotePrefix="1" applyFont="1" applyFill="1" applyBorder="1" applyAlignment="1">
      <alignment horizontal="left" vertical="center"/>
    </xf>
    <xf numFmtId="0" fontId="3" fillId="8" borderId="6" xfId="0" quotePrefix="1" applyFont="1" applyFill="1" applyBorder="1" applyAlignment="1">
      <alignment horizontal="left" vertical="center"/>
    </xf>
    <xf numFmtId="0" fontId="3" fillId="8" borderId="0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center"/>
    </xf>
    <xf numFmtId="0" fontId="3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top"/>
    </xf>
    <xf numFmtId="0" fontId="3" fillId="8" borderId="5" xfId="0" applyFont="1" applyFill="1" applyBorder="1" applyAlignment="1">
      <alignment horizontal="center" vertical="center" wrapText="1"/>
    </xf>
    <xf numFmtId="0" fontId="9" fillId="8" borderId="0" xfId="0" quotePrefix="1" applyFont="1" applyFill="1" applyBorder="1" applyAlignment="1">
      <alignment horizontal="left" vertical="top"/>
    </xf>
    <xf numFmtId="0" fontId="8" fillId="6" borderId="5" xfId="0" applyFont="1" applyFill="1" applyBorder="1" applyAlignment="1">
      <alignment horizontal="center" vertical="center" wrapText="1"/>
    </xf>
    <xf numFmtId="0" fontId="9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3" fillId="7" borderId="5" xfId="0" applyFont="1" applyFill="1" applyBorder="1" applyAlignment="1">
      <alignment horizontal="center" vertical="center" wrapText="1"/>
    </xf>
    <xf numFmtId="179" fontId="3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0" fontId="9" fillId="6" borderId="0" xfId="0" quotePrefix="1" applyFont="1" applyFill="1" applyBorder="1" applyAlignment="1">
      <alignment horizontal="left" vertical="top"/>
    </xf>
    <xf numFmtId="0" fontId="3" fillId="7" borderId="2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8" fillId="0" borderId="1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left"/>
    </xf>
    <xf numFmtId="0" fontId="9" fillId="8" borderId="0" xfId="0" quotePrefix="1" applyFont="1" applyFill="1" applyBorder="1" applyAlignment="1">
      <alignment horizontal="left" vertical="center"/>
    </xf>
    <xf numFmtId="0" fontId="9" fillId="8" borderId="0" xfId="0" quotePrefix="1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7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N11" sqref="N11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43525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2018년 12월  : 104.35</v>
      </c>
      <c r="I6" s="3">
        <v>104.35</v>
      </c>
      <c r="J6" s="29">
        <v>43435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1월  : 104.24</v>
      </c>
      <c r="I7" s="3">
        <v>104.24</v>
      </c>
      <c r="J7" s="29">
        <v>43466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>ROUND(B12*$G$71/$G$73,5)</f>
        <v>89.989379999999997</v>
      </c>
      <c r="C14" s="20">
        <f>ROUND(C12*$G$71/$G$73,5)</f>
        <v>94.067729999999997</v>
      </c>
      <c r="D14" s="20">
        <f>ROUND(D12*$G$71/$G$73,5)</f>
        <v>98.069019999999995</v>
      </c>
      <c r="E14" s="20">
        <f>ROUND(E12*$G$71/$G$73,5)</f>
        <v>99.663439999999994</v>
      </c>
      <c r="F14" s="20">
        <f t="shared" ref="F14:G14" si="0">ROUND(F12*$G$71/$G$73,5)</f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43525</v>
      </c>
      <c r="B15" s="21">
        <f>ROUND($H15/$B$14,5)</f>
        <v>1.1595800000000001</v>
      </c>
      <c r="C15" s="21">
        <f>ROUND($H15/$C$14,5)</f>
        <v>1.10931</v>
      </c>
      <c r="D15" s="21">
        <f>ROUND($H15/$D$14,5)</f>
        <v>1.0640499999999999</v>
      </c>
      <c r="E15" s="21">
        <f>ROUND($H15/$E$14,5)</f>
        <v>1.0470200000000001</v>
      </c>
      <c r="F15" s="21">
        <f>ROUND($H15/$F$14,5)</f>
        <v>1.0366500000000001</v>
      </c>
      <c r="G15" s="21">
        <f>ROUND($H15/$G$14,5)</f>
        <v>1.0016099999999999</v>
      </c>
      <c r="H15" s="41">
        <f>ROUND($I$6+(I15-1)/$I$45*($I$7-$I$6),5)</f>
        <v>104.35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43526</v>
      </c>
      <c r="B16" s="21">
        <f t="shared" ref="B16:B45" si="1">ROUND($H16/$B$14,5)</f>
        <v>1.15954</v>
      </c>
      <c r="C16" s="21">
        <f t="shared" ref="C16:C45" si="2">ROUND($H16/$C$14,5)</f>
        <v>1.10927</v>
      </c>
      <c r="D16" s="21">
        <f t="shared" ref="D16:D45" si="3">ROUND($H16/$D$14,5)</f>
        <v>1.0640099999999999</v>
      </c>
      <c r="E16" s="21">
        <f t="shared" ref="E16:E45" si="4">ROUND($H16/$E$14,5)</f>
        <v>1.0469900000000001</v>
      </c>
      <c r="F16" s="21">
        <f t="shared" ref="F16:F45" si="5">ROUND($H16/$F$14,5)</f>
        <v>1.03661</v>
      </c>
      <c r="G16" s="21">
        <f t="shared" ref="G16:G45" si="6">ROUND($H16/$G$14,5)</f>
        <v>1.0015799999999999</v>
      </c>
      <c r="H16" s="41">
        <f t="shared" ref="H16:H45" si="7">ROUND($I$6+(I16-1)/$I$45*($I$7-$I$6),5)</f>
        <v>104.34645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43527</v>
      </c>
      <c r="B17" s="21">
        <f t="shared" si="1"/>
        <v>1.1595</v>
      </c>
      <c r="C17" s="21">
        <f t="shared" si="2"/>
        <v>1.1092299999999999</v>
      </c>
      <c r="D17" s="21">
        <f t="shared" si="3"/>
        <v>1.0639700000000001</v>
      </c>
      <c r="E17" s="21">
        <f t="shared" si="4"/>
        <v>1.04695</v>
      </c>
      <c r="F17" s="21">
        <f t="shared" si="5"/>
        <v>1.0365800000000001</v>
      </c>
      <c r="G17" s="21">
        <f t="shared" si="6"/>
        <v>1.0015400000000001</v>
      </c>
      <c r="H17" s="41">
        <f t="shared" si="7"/>
        <v>104.3429</v>
      </c>
      <c r="I17">
        <v>3</v>
      </c>
    </row>
    <row r="18" spans="1:18" ht="18.75" customHeight="1" x14ac:dyDescent="0.15">
      <c r="A18" s="50">
        <v>43528</v>
      </c>
      <c r="B18" s="21">
        <f t="shared" si="1"/>
        <v>1.1594599999999999</v>
      </c>
      <c r="C18" s="21">
        <f t="shared" si="2"/>
        <v>1.1091899999999999</v>
      </c>
      <c r="D18" s="21">
        <f t="shared" si="3"/>
        <v>1.0639400000000001</v>
      </c>
      <c r="E18" s="21">
        <f t="shared" si="4"/>
        <v>1.0469200000000001</v>
      </c>
      <c r="F18" s="21">
        <f t="shared" si="5"/>
        <v>1.03654</v>
      </c>
      <c r="G18" s="21">
        <f t="shared" si="6"/>
        <v>1.0015099999999999</v>
      </c>
      <c r="H18" s="41">
        <f t="shared" si="7"/>
        <v>104.33935</v>
      </c>
      <c r="I18">
        <v>4</v>
      </c>
    </row>
    <row r="19" spans="1:18" ht="18.75" customHeight="1" x14ac:dyDescent="0.15">
      <c r="A19" s="50">
        <v>43529</v>
      </c>
      <c r="B19" s="21">
        <f t="shared" si="1"/>
        <v>1.1594199999999999</v>
      </c>
      <c r="C19" s="21">
        <f t="shared" si="2"/>
        <v>1.1091599999999999</v>
      </c>
      <c r="D19" s="21">
        <f t="shared" si="3"/>
        <v>1.0639000000000001</v>
      </c>
      <c r="E19" s="21">
        <f t="shared" si="4"/>
        <v>1.04688</v>
      </c>
      <c r="F19" s="21">
        <f t="shared" si="5"/>
        <v>1.03651</v>
      </c>
      <c r="G19" s="21">
        <f t="shared" si="6"/>
        <v>1.0014799999999999</v>
      </c>
      <c r="H19" s="41">
        <f t="shared" si="7"/>
        <v>104.33581</v>
      </c>
      <c r="I19">
        <v>5</v>
      </c>
    </row>
    <row r="20" spans="1:18" ht="18.75" customHeight="1" x14ac:dyDescent="0.15">
      <c r="A20" s="50">
        <v>43530</v>
      </c>
      <c r="B20" s="21">
        <f t="shared" si="1"/>
        <v>1.1593800000000001</v>
      </c>
      <c r="C20" s="21">
        <f t="shared" si="2"/>
        <v>1.1091200000000001</v>
      </c>
      <c r="D20" s="21">
        <f t="shared" si="3"/>
        <v>1.0638700000000001</v>
      </c>
      <c r="E20" s="21">
        <f t="shared" si="4"/>
        <v>1.0468500000000001</v>
      </c>
      <c r="F20" s="21">
        <f t="shared" si="5"/>
        <v>1.03647</v>
      </c>
      <c r="G20" s="21">
        <f t="shared" si="6"/>
        <v>1.0014400000000001</v>
      </c>
      <c r="H20" s="41">
        <f t="shared" si="7"/>
        <v>104.33226000000001</v>
      </c>
      <c r="I20">
        <v>6</v>
      </c>
    </row>
    <row r="21" spans="1:18" ht="18.75" customHeight="1" x14ac:dyDescent="0.15">
      <c r="A21" s="50">
        <v>43531</v>
      </c>
      <c r="B21" s="21">
        <f t="shared" si="1"/>
        <v>1.15934</v>
      </c>
      <c r="C21" s="21">
        <f t="shared" si="2"/>
        <v>1.1090800000000001</v>
      </c>
      <c r="D21" s="21">
        <f t="shared" si="3"/>
        <v>1.0638300000000001</v>
      </c>
      <c r="E21" s="21">
        <f t="shared" si="4"/>
        <v>1.04681</v>
      </c>
      <c r="F21" s="21">
        <f t="shared" si="5"/>
        <v>1.03644</v>
      </c>
      <c r="G21" s="21">
        <f t="shared" si="6"/>
        <v>1.0014099999999999</v>
      </c>
      <c r="H21" s="41">
        <f t="shared" si="7"/>
        <v>104.32871</v>
      </c>
      <c r="I21">
        <v>7</v>
      </c>
    </row>
    <row r="22" spans="1:18" ht="18.75" customHeight="1" x14ac:dyDescent="0.15">
      <c r="A22" s="50">
        <v>43532</v>
      </c>
      <c r="B22" s="21">
        <f t="shared" si="1"/>
        <v>1.1593100000000001</v>
      </c>
      <c r="C22" s="21">
        <f t="shared" si="2"/>
        <v>1.10904</v>
      </c>
      <c r="D22" s="21">
        <f t="shared" si="3"/>
        <v>1.06379</v>
      </c>
      <c r="E22" s="21">
        <f t="shared" si="4"/>
        <v>1.04677</v>
      </c>
      <c r="F22" s="21">
        <f t="shared" si="5"/>
        <v>1.0364</v>
      </c>
      <c r="G22" s="21">
        <f t="shared" si="6"/>
        <v>1.0013700000000001</v>
      </c>
      <c r="H22" s="41">
        <f t="shared" si="7"/>
        <v>104.32516</v>
      </c>
      <c r="I22">
        <v>8</v>
      </c>
      <c r="O22" s="6"/>
      <c r="P22" s="6"/>
      <c r="Q22" s="6"/>
    </row>
    <row r="23" spans="1:18" ht="18.75" customHeight="1" x14ac:dyDescent="0.15">
      <c r="A23" s="50">
        <v>43533</v>
      </c>
      <c r="B23" s="21">
        <f t="shared" si="1"/>
        <v>1.15927</v>
      </c>
      <c r="C23" s="21">
        <f t="shared" si="2"/>
        <v>1.1090100000000001</v>
      </c>
      <c r="D23" s="21">
        <f t="shared" si="3"/>
        <v>1.06376</v>
      </c>
      <c r="E23" s="21">
        <f t="shared" si="4"/>
        <v>1.04674</v>
      </c>
      <c r="F23" s="21">
        <f t="shared" si="5"/>
        <v>1.03637</v>
      </c>
      <c r="G23" s="21">
        <f t="shared" si="6"/>
        <v>1.0013399999999999</v>
      </c>
      <c r="H23" s="41">
        <f t="shared" si="7"/>
        <v>104.32161000000001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43534</v>
      </c>
      <c r="B24" s="21">
        <f t="shared" si="1"/>
        <v>1.15923</v>
      </c>
      <c r="C24" s="21">
        <f t="shared" si="2"/>
        <v>1.10897</v>
      </c>
      <c r="D24" s="21">
        <f t="shared" si="3"/>
        <v>1.06372</v>
      </c>
      <c r="E24" s="21">
        <f t="shared" si="4"/>
        <v>1.0467</v>
      </c>
      <c r="F24" s="21">
        <f t="shared" si="5"/>
        <v>1.03633</v>
      </c>
      <c r="G24" s="21">
        <f t="shared" si="6"/>
        <v>1.0013099999999999</v>
      </c>
      <c r="H24" s="41">
        <f t="shared" si="7"/>
        <v>104.31806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43535</v>
      </c>
      <c r="B25" s="21">
        <f t="shared" si="1"/>
        <v>1.1591899999999999</v>
      </c>
      <c r="C25" s="21">
        <f t="shared" si="2"/>
        <v>1.10893</v>
      </c>
      <c r="D25" s="21">
        <f t="shared" si="3"/>
        <v>1.06368</v>
      </c>
      <c r="E25" s="21">
        <f t="shared" si="4"/>
        <v>1.04667</v>
      </c>
      <c r="F25" s="21">
        <f t="shared" si="5"/>
        <v>1.0363</v>
      </c>
      <c r="G25" s="21">
        <f t="shared" si="6"/>
        <v>1.0012700000000001</v>
      </c>
      <c r="H25" s="41">
        <f t="shared" si="7"/>
        <v>104.31452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43536</v>
      </c>
      <c r="B26" s="21">
        <f t="shared" si="1"/>
        <v>1.1591499999999999</v>
      </c>
      <c r="C26" s="21">
        <f t="shared" si="2"/>
        <v>1.1088899999999999</v>
      </c>
      <c r="D26" s="21">
        <f t="shared" si="3"/>
        <v>1.06365</v>
      </c>
      <c r="E26" s="21">
        <f t="shared" si="4"/>
        <v>1.0466299999999999</v>
      </c>
      <c r="F26" s="21">
        <f t="shared" si="5"/>
        <v>1.03626</v>
      </c>
      <c r="G26" s="21">
        <f t="shared" si="6"/>
        <v>1.0012399999999999</v>
      </c>
      <c r="H26" s="41">
        <f t="shared" si="7"/>
        <v>104.31097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43537</v>
      </c>
      <c r="B27" s="21">
        <f t="shared" si="1"/>
        <v>1.1591100000000001</v>
      </c>
      <c r="C27" s="21">
        <f t="shared" si="2"/>
        <v>1.1088499999999999</v>
      </c>
      <c r="D27" s="21">
        <f t="shared" si="3"/>
        <v>1.0636099999999999</v>
      </c>
      <c r="E27" s="21">
        <f t="shared" si="4"/>
        <v>1.0466</v>
      </c>
      <c r="F27" s="21">
        <f t="shared" si="5"/>
        <v>1.03623</v>
      </c>
      <c r="G27" s="21">
        <f t="shared" si="6"/>
        <v>1.0012000000000001</v>
      </c>
      <c r="H27" s="41">
        <f t="shared" si="7"/>
        <v>104.30741999999999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43538</v>
      </c>
      <c r="B28" s="21">
        <f t="shared" si="1"/>
        <v>1.15907</v>
      </c>
      <c r="C28" s="21">
        <f t="shared" si="2"/>
        <v>1.1088199999999999</v>
      </c>
      <c r="D28" s="21">
        <f t="shared" si="3"/>
        <v>1.06358</v>
      </c>
      <c r="E28" s="21">
        <f t="shared" si="4"/>
        <v>1.0465599999999999</v>
      </c>
      <c r="F28" s="21">
        <f t="shared" si="5"/>
        <v>1.0361899999999999</v>
      </c>
      <c r="G28" s="21">
        <f t="shared" si="6"/>
        <v>1.0011699999999999</v>
      </c>
      <c r="H28" s="41">
        <f t="shared" si="7"/>
        <v>104.30387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43539</v>
      </c>
      <c r="B29" s="21">
        <f t="shared" si="1"/>
        <v>1.15903</v>
      </c>
      <c r="C29" s="21">
        <f t="shared" si="2"/>
        <v>1.1087800000000001</v>
      </c>
      <c r="D29" s="21">
        <f t="shared" si="3"/>
        <v>1.0635399999999999</v>
      </c>
      <c r="E29" s="21">
        <f t="shared" si="4"/>
        <v>1.04653</v>
      </c>
      <c r="F29" s="21">
        <f t="shared" si="5"/>
        <v>1.03616</v>
      </c>
      <c r="G29" s="21">
        <f t="shared" si="6"/>
        <v>1.0011300000000001</v>
      </c>
      <c r="H29" s="41">
        <f t="shared" si="7"/>
        <v>104.30032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43540</v>
      </c>
      <c r="B30" s="21">
        <f t="shared" si="1"/>
        <v>1.15899</v>
      </c>
      <c r="C30" s="21">
        <f t="shared" si="2"/>
        <v>1.1087400000000001</v>
      </c>
      <c r="D30" s="21">
        <f t="shared" si="3"/>
        <v>1.0634999999999999</v>
      </c>
      <c r="E30" s="21">
        <f t="shared" si="4"/>
        <v>1.0464899999999999</v>
      </c>
      <c r="F30" s="21">
        <f t="shared" si="5"/>
        <v>1.0361199999999999</v>
      </c>
      <c r="G30" s="21">
        <f t="shared" si="6"/>
        <v>1.0011000000000001</v>
      </c>
      <c r="H30" s="41">
        <f t="shared" si="7"/>
        <v>104.29677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43541</v>
      </c>
      <c r="B31" s="21">
        <f t="shared" si="1"/>
        <v>1.1589499999999999</v>
      </c>
      <c r="C31" s="21">
        <f t="shared" si="2"/>
        <v>1.1087</v>
      </c>
      <c r="D31" s="21">
        <f t="shared" si="3"/>
        <v>1.0634699999999999</v>
      </c>
      <c r="E31" s="21">
        <f t="shared" si="4"/>
        <v>1.0464500000000001</v>
      </c>
      <c r="F31" s="21">
        <f t="shared" si="5"/>
        <v>1.0360799999999999</v>
      </c>
      <c r="G31" s="21">
        <f t="shared" si="6"/>
        <v>1.0010699999999999</v>
      </c>
      <c r="H31" s="41">
        <f t="shared" si="7"/>
        <v>104.29322999999999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43542</v>
      </c>
      <c r="B32" s="21">
        <f t="shared" si="1"/>
        <v>1.1589100000000001</v>
      </c>
      <c r="C32" s="21">
        <f t="shared" si="2"/>
        <v>1.10867</v>
      </c>
      <c r="D32" s="21">
        <f t="shared" si="3"/>
        <v>1.0634300000000001</v>
      </c>
      <c r="E32" s="21">
        <f t="shared" si="4"/>
        <v>1.0464199999999999</v>
      </c>
      <c r="F32" s="21">
        <f t="shared" si="5"/>
        <v>1.0360499999999999</v>
      </c>
      <c r="G32" s="21">
        <f t="shared" si="6"/>
        <v>1.0010300000000001</v>
      </c>
      <c r="H32" s="41">
        <f t="shared" si="7"/>
        <v>104.28968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43543</v>
      </c>
      <c r="B33" s="21">
        <f t="shared" si="1"/>
        <v>1.1588700000000001</v>
      </c>
      <c r="C33" s="21">
        <f t="shared" si="2"/>
        <v>1.10863</v>
      </c>
      <c r="D33" s="21">
        <f t="shared" si="3"/>
        <v>1.0633999999999999</v>
      </c>
      <c r="E33" s="21">
        <f t="shared" si="4"/>
        <v>1.0463800000000001</v>
      </c>
      <c r="F33" s="21">
        <f t="shared" si="5"/>
        <v>1.0360100000000001</v>
      </c>
      <c r="G33" s="21">
        <f t="shared" si="6"/>
        <v>1.0009999999999999</v>
      </c>
      <c r="H33" s="41">
        <f t="shared" si="7"/>
        <v>104.28613</v>
      </c>
      <c r="I33">
        <v>19</v>
      </c>
    </row>
    <row r="34" spans="1:35" ht="18.75" customHeight="1" x14ac:dyDescent="0.15">
      <c r="A34" s="50">
        <v>43544</v>
      </c>
      <c r="B34" s="21">
        <f t="shared" si="1"/>
        <v>1.15883</v>
      </c>
      <c r="C34" s="21">
        <f t="shared" si="2"/>
        <v>1.10859</v>
      </c>
      <c r="D34" s="21">
        <f t="shared" si="3"/>
        <v>1.0633600000000001</v>
      </c>
      <c r="E34" s="21">
        <f t="shared" si="4"/>
        <v>1.0463499999999999</v>
      </c>
      <c r="F34" s="21">
        <f t="shared" si="5"/>
        <v>1.0359799999999999</v>
      </c>
      <c r="G34" s="21">
        <f t="shared" si="6"/>
        <v>1.0009600000000001</v>
      </c>
      <c r="H34" s="41">
        <f t="shared" si="7"/>
        <v>104.28258</v>
      </c>
      <c r="I34">
        <v>20</v>
      </c>
    </row>
    <row r="35" spans="1:35" ht="18.75" customHeight="1" x14ac:dyDescent="0.15">
      <c r="A35" s="50">
        <v>43545</v>
      </c>
      <c r="B35" s="21">
        <f t="shared" si="1"/>
        <v>1.15879</v>
      </c>
      <c r="C35" s="21">
        <f t="shared" si="2"/>
        <v>1.1085499999999999</v>
      </c>
      <c r="D35" s="21">
        <f t="shared" si="3"/>
        <v>1.06332</v>
      </c>
      <c r="E35" s="21">
        <f t="shared" si="4"/>
        <v>1.0463100000000001</v>
      </c>
      <c r="F35" s="21">
        <f t="shared" si="5"/>
        <v>1.0359400000000001</v>
      </c>
      <c r="G35" s="21">
        <f>ROUND($H35/$G$14,5)</f>
        <v>1.0009300000000001</v>
      </c>
      <c r="H35" s="41">
        <f t="shared" si="7"/>
        <v>104.27903000000001</v>
      </c>
      <c r="I35">
        <v>21</v>
      </c>
    </row>
    <row r="36" spans="1:35" ht="18.75" customHeight="1" x14ac:dyDescent="0.15">
      <c r="A36" s="50">
        <v>43546</v>
      </c>
      <c r="B36" s="21">
        <f t="shared" si="1"/>
        <v>1.1587499999999999</v>
      </c>
      <c r="C36" s="21">
        <f t="shared" si="2"/>
        <v>1.1085100000000001</v>
      </c>
      <c r="D36" s="21">
        <f t="shared" si="3"/>
        <v>1.0632900000000001</v>
      </c>
      <c r="E36" s="21">
        <f t="shared" si="4"/>
        <v>1.0462800000000001</v>
      </c>
      <c r="F36" s="21">
        <f t="shared" si="5"/>
        <v>1.0359100000000001</v>
      </c>
      <c r="G36" s="21">
        <f t="shared" si="6"/>
        <v>1.0008999999999999</v>
      </c>
      <c r="H36" s="41">
        <f t="shared" si="7"/>
        <v>104.27548</v>
      </c>
      <c r="I36">
        <v>22</v>
      </c>
    </row>
    <row r="37" spans="1:35" ht="18.75" customHeight="1" x14ac:dyDescent="0.15">
      <c r="A37" s="50">
        <v>43547</v>
      </c>
      <c r="B37" s="21">
        <f t="shared" si="1"/>
        <v>1.1587099999999999</v>
      </c>
      <c r="C37" s="21">
        <f t="shared" si="2"/>
        <v>1.1084799999999999</v>
      </c>
      <c r="D37" s="21">
        <f t="shared" si="3"/>
        <v>1.06325</v>
      </c>
      <c r="E37" s="21">
        <f t="shared" si="4"/>
        <v>1.0462400000000001</v>
      </c>
      <c r="F37" s="21">
        <f t="shared" si="5"/>
        <v>1.0358700000000001</v>
      </c>
      <c r="G37" s="21">
        <f t="shared" si="6"/>
        <v>1.0008600000000001</v>
      </c>
      <c r="H37" s="41">
        <f t="shared" si="7"/>
        <v>104.27194</v>
      </c>
      <c r="I37">
        <v>23</v>
      </c>
    </row>
    <row r="38" spans="1:35" ht="18.75" customHeight="1" x14ac:dyDescent="0.15">
      <c r="A38" s="50">
        <v>43548</v>
      </c>
      <c r="B38" s="21">
        <f t="shared" si="1"/>
        <v>1.1586700000000001</v>
      </c>
      <c r="C38" s="21">
        <f t="shared" si="2"/>
        <v>1.1084400000000001</v>
      </c>
      <c r="D38" s="21">
        <f t="shared" si="3"/>
        <v>1.06321</v>
      </c>
      <c r="E38" s="21">
        <f t="shared" si="4"/>
        <v>1.0462100000000001</v>
      </c>
      <c r="F38" s="21">
        <f t="shared" si="5"/>
        <v>1.0358400000000001</v>
      </c>
      <c r="G38" s="21">
        <f t="shared" si="6"/>
        <v>1.0008300000000001</v>
      </c>
      <c r="H38" s="41">
        <f t="shared" si="7"/>
        <v>104.26839</v>
      </c>
      <c r="I38">
        <v>24</v>
      </c>
    </row>
    <row r="39" spans="1:35" ht="18.75" customHeight="1" x14ac:dyDescent="0.15">
      <c r="A39" s="50">
        <v>43549</v>
      </c>
      <c r="B39" s="21">
        <f t="shared" si="1"/>
        <v>1.15863</v>
      </c>
      <c r="C39" s="21">
        <f t="shared" si="2"/>
        <v>1.1084000000000001</v>
      </c>
      <c r="D39" s="21">
        <f t="shared" si="3"/>
        <v>1.06318</v>
      </c>
      <c r="E39" s="21">
        <f t="shared" si="4"/>
        <v>1.04617</v>
      </c>
      <c r="F39" s="21">
        <f t="shared" si="5"/>
        <v>1.0358000000000001</v>
      </c>
      <c r="G39" s="21">
        <f t="shared" si="6"/>
        <v>1.0007900000000001</v>
      </c>
      <c r="H39" s="41">
        <f t="shared" si="7"/>
        <v>104.26484000000001</v>
      </c>
      <c r="I39">
        <v>25</v>
      </c>
    </row>
    <row r="40" spans="1:35" ht="18.75" customHeight="1" x14ac:dyDescent="0.15">
      <c r="A40" s="50">
        <v>43550</v>
      </c>
      <c r="B40" s="21">
        <f t="shared" si="1"/>
        <v>1.1586000000000001</v>
      </c>
      <c r="C40" s="21">
        <f t="shared" si="2"/>
        <v>1.10836</v>
      </c>
      <c r="D40" s="21">
        <f t="shared" si="3"/>
        <v>1.06314</v>
      </c>
      <c r="E40" s="21">
        <f t="shared" si="4"/>
        <v>1.04613</v>
      </c>
      <c r="F40" s="21">
        <f t="shared" si="5"/>
        <v>1.0357700000000001</v>
      </c>
      <c r="G40" s="21">
        <f t="shared" si="6"/>
        <v>1.0007600000000001</v>
      </c>
      <c r="H40" s="41">
        <f t="shared" si="7"/>
        <v>104.26129</v>
      </c>
      <c r="I40">
        <v>26</v>
      </c>
    </row>
    <row r="41" spans="1:35" ht="18.75" customHeight="1" x14ac:dyDescent="0.15">
      <c r="A41" s="50">
        <v>43551</v>
      </c>
      <c r="B41" s="21">
        <f t="shared" si="1"/>
        <v>1.15856</v>
      </c>
      <c r="C41" s="21">
        <f t="shared" si="2"/>
        <v>1.10833</v>
      </c>
      <c r="D41" s="21">
        <f t="shared" si="3"/>
        <v>1.06311</v>
      </c>
      <c r="E41" s="21">
        <f t="shared" si="4"/>
        <v>1.0461</v>
      </c>
      <c r="F41" s="21">
        <f t="shared" si="5"/>
        <v>1.03573</v>
      </c>
      <c r="G41" s="21">
        <f t="shared" si="6"/>
        <v>1.0007299999999999</v>
      </c>
      <c r="H41" s="41">
        <f t="shared" si="7"/>
        <v>104.25774</v>
      </c>
      <c r="I41">
        <v>27</v>
      </c>
    </row>
    <row r="42" spans="1:35" ht="18.75" customHeight="1" x14ac:dyDescent="0.15">
      <c r="A42" s="50">
        <v>43552</v>
      </c>
      <c r="B42" s="21">
        <f t="shared" si="1"/>
        <v>1.15852</v>
      </c>
      <c r="C42" s="21">
        <f t="shared" si="2"/>
        <v>1.10829</v>
      </c>
      <c r="D42" s="21">
        <f t="shared" si="3"/>
        <v>1.06307</v>
      </c>
      <c r="E42" s="21">
        <f t="shared" si="4"/>
        <v>1.04606</v>
      </c>
      <c r="F42" s="21">
        <f t="shared" si="5"/>
        <v>1.0357000000000001</v>
      </c>
      <c r="G42" s="21">
        <f t="shared" si="6"/>
        <v>1.0006900000000001</v>
      </c>
      <c r="H42" s="41">
        <f t="shared" si="7"/>
        <v>104.25418999999999</v>
      </c>
      <c r="I42">
        <v>28</v>
      </c>
    </row>
    <row r="43" spans="1:35" ht="18.75" customHeight="1" x14ac:dyDescent="0.15">
      <c r="A43" s="50">
        <v>43553</v>
      </c>
      <c r="B43" s="21">
        <f t="shared" si="1"/>
        <v>1.15848</v>
      </c>
      <c r="C43" s="21">
        <f t="shared" si="2"/>
        <v>1.10825</v>
      </c>
      <c r="D43" s="21">
        <f t="shared" si="3"/>
        <v>1.0630299999999999</v>
      </c>
      <c r="E43" s="21">
        <f t="shared" si="4"/>
        <v>1.04603</v>
      </c>
      <c r="F43" s="21">
        <f t="shared" si="5"/>
        <v>1.03566</v>
      </c>
      <c r="G43" s="21">
        <f t="shared" si="6"/>
        <v>1.0006600000000001</v>
      </c>
      <c r="H43" s="41">
        <f t="shared" si="7"/>
        <v>104.25064999999999</v>
      </c>
      <c r="I43">
        <v>29</v>
      </c>
    </row>
    <row r="44" spans="1:35" ht="18.75" customHeight="1" x14ac:dyDescent="0.15">
      <c r="A44" s="50">
        <v>43554</v>
      </c>
      <c r="B44" s="21">
        <f t="shared" si="1"/>
        <v>1.1584399999999999</v>
      </c>
      <c r="C44" s="21">
        <f t="shared" si="2"/>
        <v>1.1082099999999999</v>
      </c>
      <c r="D44" s="21">
        <f t="shared" si="3"/>
        <v>1.0629999999999999</v>
      </c>
      <c r="E44" s="21">
        <f t="shared" si="4"/>
        <v>1.04599</v>
      </c>
      <c r="F44" s="21">
        <f t="shared" si="5"/>
        <v>1.0356300000000001</v>
      </c>
      <c r="G44" s="21">
        <f t="shared" si="6"/>
        <v>1.0006200000000001</v>
      </c>
      <c r="H44" s="41">
        <f>ROUND($I$6+(I44-1)/$I$45*($I$7-$I$6),5)</f>
        <v>104.2471</v>
      </c>
      <c r="I44">
        <v>30</v>
      </c>
    </row>
    <row r="45" spans="1:35" ht="18.75" customHeight="1" x14ac:dyDescent="0.15">
      <c r="A45" s="50">
        <v>43555</v>
      </c>
      <c r="B45" s="21">
        <f t="shared" si="1"/>
        <v>1.1584000000000001</v>
      </c>
      <c r="C45" s="21">
        <f t="shared" si="2"/>
        <v>1.1081799999999999</v>
      </c>
      <c r="D45" s="21">
        <f t="shared" si="3"/>
        <v>1.0629599999999999</v>
      </c>
      <c r="E45" s="21">
        <f t="shared" si="4"/>
        <v>1.04596</v>
      </c>
      <c r="F45" s="21">
        <f t="shared" si="5"/>
        <v>1.03559</v>
      </c>
      <c r="G45" s="21">
        <f>ROUND($H45/$G$14,5)</f>
        <v>1.0005900000000001</v>
      </c>
      <c r="H45" s="41">
        <f>ROUND($I$6+(I45-1)/$I$45*($I$7-$I$6),5)</f>
        <v>104.24355</v>
      </c>
      <c r="I45">
        <v>31</v>
      </c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101" t="s">
        <v>32</v>
      </c>
      <c r="B47" s="103" t="s">
        <v>56</v>
      </c>
      <c r="C47" s="103"/>
      <c r="D47" s="103"/>
      <c r="E47" s="103"/>
      <c r="F47" s="103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102"/>
      <c r="B48" s="104" t="s">
        <v>33</v>
      </c>
      <c r="C48" s="104"/>
      <c r="D48" s="104"/>
      <c r="E48" s="104"/>
      <c r="F48" s="104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102"/>
      <c r="B49" s="105" t="s">
        <v>57</v>
      </c>
      <c r="C49" s="105"/>
      <c r="D49" s="105"/>
      <c r="E49" s="105"/>
      <c r="F49" s="105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93" t="s">
        <v>43</v>
      </c>
      <c r="B63" s="95" t="s">
        <v>60</v>
      </c>
      <c r="C63" s="95"/>
      <c r="D63" s="95"/>
      <c r="E63" s="95"/>
      <c r="F63" s="95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94"/>
      <c r="B64" s="96" t="s">
        <v>33</v>
      </c>
      <c r="C64" s="96"/>
      <c r="D64" s="96"/>
      <c r="E64" s="96"/>
      <c r="F64" s="96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94"/>
      <c r="B65" s="97" t="s">
        <v>61</v>
      </c>
      <c r="C65" s="97"/>
      <c r="D65" s="97"/>
      <c r="E65" s="97"/>
      <c r="F65" s="97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  <mergeCell ref="A71:A73"/>
    <mergeCell ref="B71:F71"/>
    <mergeCell ref="B72:F72"/>
    <mergeCell ref="B73:F73"/>
    <mergeCell ref="A63:A65"/>
    <mergeCell ref="B63:F63"/>
    <mergeCell ref="B64:F64"/>
    <mergeCell ref="B65:F65"/>
  </mergeCells>
  <phoneticPr fontId="4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3월</vt:lpstr>
      <vt:lpstr>'2019년 3월'!Print_Area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2019-02-01T00:40:57Z</cp:lastPrinted>
  <dcterms:created xsi:type="dcterms:W3CDTF">2012-01-02T00:51:16Z</dcterms:created>
  <dcterms:modified xsi:type="dcterms:W3CDTF">2019-02-01T01:03:49Z</dcterms:modified>
</cp:coreProperties>
</file>