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210" windowWidth="18315" windowHeight="11535"/>
  </bookViews>
  <sheets>
    <sheet name="2019년  10월" sheetId="4" r:id="rId1"/>
  </sheets>
  <definedNames>
    <definedName name="_xlnm.Print_Area" localSheetId="0">'2019년  10월'!$A$1:$H$77</definedName>
  </definedNames>
  <calcPr calcId="145621"/>
</workbook>
</file>

<file path=xl/calcChain.xml><?xml version="1.0" encoding="utf-8"?>
<calcChain xmlns="http://schemas.openxmlformats.org/spreadsheetml/2006/main">
  <c r="H30" i="4" l="1"/>
  <c r="H15" i="4"/>
  <c r="B15" i="4"/>
  <c r="C45" i="4"/>
  <c r="E45" i="4"/>
  <c r="G45" i="4"/>
  <c r="H45" i="4"/>
  <c r="B45" i="4" s="1"/>
  <c r="E43" i="4"/>
  <c r="H43" i="4"/>
  <c r="B43" i="4" s="1"/>
  <c r="B44" i="4"/>
  <c r="F44" i="4"/>
  <c r="H44" i="4"/>
  <c r="C44" i="4" s="1"/>
  <c r="E44" i="4" l="1"/>
  <c r="D45" i="4"/>
  <c r="F45" i="4"/>
  <c r="D43" i="4"/>
  <c r="D44" i="4"/>
  <c r="G43" i="4"/>
  <c r="C43" i="4"/>
  <c r="G44" i="4"/>
  <c r="F43" i="4"/>
  <c r="H16" i="4"/>
  <c r="B16" i="4" s="1"/>
  <c r="H17" i="4"/>
  <c r="C17" i="4" s="1"/>
  <c r="H18" i="4"/>
  <c r="D18" i="4" s="1"/>
  <c r="G19" i="4"/>
  <c r="H19" i="4"/>
  <c r="D19" i="4" s="1"/>
  <c r="H20" i="4"/>
  <c r="B20" i="4" s="1"/>
  <c r="H21" i="4"/>
  <c r="C21" i="4" s="1"/>
  <c r="H22" i="4"/>
  <c r="D22" i="4" s="1"/>
  <c r="H23" i="4"/>
  <c r="D23" i="4" s="1"/>
  <c r="G24" i="4"/>
  <c r="H24" i="4"/>
  <c r="B24" i="4" s="1"/>
  <c r="H25" i="4"/>
  <c r="C25" i="4" s="1"/>
  <c r="H26" i="4"/>
  <c r="D26" i="4" s="1"/>
  <c r="H27" i="4"/>
  <c r="D27" i="4" s="1"/>
  <c r="H28" i="4"/>
  <c r="B28" i="4" s="1"/>
  <c r="H29" i="4"/>
  <c r="C29" i="4" s="1"/>
  <c r="D30" i="4"/>
  <c r="H31" i="4"/>
  <c r="D31" i="4" s="1"/>
  <c r="H32" i="4"/>
  <c r="B32" i="4" s="1"/>
  <c r="H33" i="4"/>
  <c r="G33" i="4" s="1"/>
  <c r="H34" i="4"/>
  <c r="C34" i="4" s="1"/>
  <c r="H35" i="4"/>
  <c r="D35" i="4" s="1"/>
  <c r="H36" i="4"/>
  <c r="D36" i="4" s="1"/>
  <c r="H37" i="4"/>
  <c r="G37" i="4" s="1"/>
  <c r="H38" i="4"/>
  <c r="C38" i="4" s="1"/>
  <c r="F39" i="4"/>
  <c r="H39" i="4"/>
  <c r="D39" i="4" s="1"/>
  <c r="H40" i="4"/>
  <c r="F40" i="4" s="1"/>
  <c r="H41" i="4"/>
  <c r="B41" i="4" s="1"/>
  <c r="H42" i="4"/>
  <c r="C42" i="4" s="1"/>
  <c r="B14" i="4"/>
  <c r="E19" i="4" l="1"/>
  <c r="E39" i="4"/>
  <c r="F30" i="4"/>
  <c r="C24" i="4"/>
  <c r="B34" i="4"/>
  <c r="E31" i="4"/>
  <c r="B35" i="4"/>
  <c r="F27" i="4"/>
  <c r="E22" i="4"/>
  <c r="F42" i="4"/>
  <c r="E41" i="4"/>
  <c r="G32" i="4"/>
  <c r="B27" i="4"/>
  <c r="E23" i="4"/>
  <c r="F19" i="4"/>
  <c r="B18" i="4"/>
  <c r="E42" i="4"/>
  <c r="C32" i="4"/>
  <c r="B42" i="4"/>
  <c r="F38" i="4"/>
  <c r="G35" i="4"/>
  <c r="E30" i="4"/>
  <c r="G27" i="4"/>
  <c r="B26" i="4"/>
  <c r="F22" i="4"/>
  <c r="B19" i="4"/>
  <c r="C39" i="4"/>
  <c r="F35" i="4"/>
  <c r="G28" i="4"/>
  <c r="C23" i="4"/>
  <c r="G20" i="4"/>
  <c r="E38" i="4"/>
  <c r="G36" i="4"/>
  <c r="C31" i="4"/>
  <c r="G39" i="4"/>
  <c r="B39" i="4"/>
  <c r="B38" i="4"/>
  <c r="C36" i="4"/>
  <c r="E35" i="4"/>
  <c r="F34" i="4"/>
  <c r="G31" i="4"/>
  <c r="B31" i="4"/>
  <c r="B30" i="4"/>
  <c r="C28" i="4"/>
  <c r="E27" i="4"/>
  <c r="F26" i="4"/>
  <c r="G23" i="4"/>
  <c r="B23" i="4"/>
  <c r="B22" i="4"/>
  <c r="C20" i="4"/>
  <c r="F18" i="4"/>
  <c r="C35" i="4"/>
  <c r="E34" i="4"/>
  <c r="F31" i="4"/>
  <c r="C27" i="4"/>
  <c r="E26" i="4"/>
  <c r="F23" i="4"/>
  <c r="C19" i="4"/>
  <c r="E18" i="4"/>
  <c r="G16" i="4"/>
  <c r="C16" i="4"/>
  <c r="D41" i="4"/>
  <c r="G40" i="4"/>
  <c r="C40" i="4"/>
  <c r="D42" i="4"/>
  <c r="G41" i="4"/>
  <c r="C41" i="4"/>
  <c r="B40" i="4"/>
  <c r="D38" i="4"/>
  <c r="C37" i="4"/>
  <c r="F36" i="4"/>
  <c r="B36" i="4"/>
  <c r="D34" i="4"/>
  <c r="C33" i="4"/>
  <c r="G42" i="4"/>
  <c r="F41" i="4"/>
  <c r="E40" i="4"/>
  <c r="G38" i="4"/>
  <c r="F37" i="4"/>
  <c r="B37" i="4"/>
  <c r="E36" i="4"/>
  <c r="G34" i="4"/>
  <c r="F33" i="4"/>
  <c r="B33" i="4"/>
  <c r="E32" i="4"/>
  <c r="G30" i="4"/>
  <c r="C30" i="4"/>
  <c r="F29" i="4"/>
  <c r="B29" i="4"/>
  <c r="E28" i="4"/>
  <c r="G26" i="4"/>
  <c r="C26" i="4"/>
  <c r="F25" i="4"/>
  <c r="B25" i="4"/>
  <c r="E24" i="4"/>
  <c r="G22" i="4"/>
  <c r="C22" i="4"/>
  <c r="F21" i="4"/>
  <c r="B21" i="4"/>
  <c r="E20" i="4"/>
  <c r="G18" i="4"/>
  <c r="C18" i="4"/>
  <c r="F17" i="4"/>
  <c r="B17" i="4"/>
  <c r="E16" i="4"/>
  <c r="D40" i="4"/>
  <c r="E37" i="4"/>
  <c r="E33" i="4"/>
  <c r="D32" i="4"/>
  <c r="E29" i="4"/>
  <c r="D28" i="4"/>
  <c r="E25" i="4"/>
  <c r="D24" i="4"/>
  <c r="E21" i="4"/>
  <c r="D20" i="4"/>
  <c r="E17" i="4"/>
  <c r="D16" i="4"/>
  <c r="D37" i="4"/>
  <c r="D33" i="4"/>
  <c r="D29" i="4"/>
  <c r="D25" i="4"/>
  <c r="D21" i="4"/>
  <c r="D17" i="4"/>
  <c r="F32" i="4"/>
  <c r="G29" i="4"/>
  <c r="F28" i="4"/>
  <c r="G25" i="4"/>
  <c r="F24" i="4"/>
  <c r="G21" i="4"/>
  <c r="F20" i="4"/>
  <c r="G17" i="4"/>
  <c r="F16" i="4"/>
  <c r="G14" i="4" l="1"/>
  <c r="G15" i="4" l="1"/>
  <c r="A2" i="4"/>
  <c r="H7" i="4"/>
  <c r="H6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D15" i="4" l="1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<sst xmlns="http://schemas.openxmlformats.org/spreadsheetml/2006/main" count="83" uniqueCount="64">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</sst>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7"/>
  <sheetViews>
    <sheetView tabSelected="1" zoomScale="90" zoomScaleNormal="90" zoomScaleSheetLayoutView="90" workbookViewId="0">
      <pane xSplit="1" ySplit="14" topLeftCell="B30" activePane="bottomRight" state="frozen"/>
      <selection pane="topRight" activeCell="B1" sqref="B1"/>
      <selection pane="bottomLeft" activeCell="A15" sqref="A15"/>
      <selection pane="bottomRight" activeCell="M5" sqref="M5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93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4">
        <f>DATE(YEAR(J7),MONTH(J7)+2,DAY(J7))</f>
        <v>43739</v>
      </c>
      <c r="B2" s="94"/>
      <c r="C2" s="94"/>
      <c r="D2" s="94"/>
      <c r="E2" s="94"/>
      <c r="F2" s="94"/>
      <c r="G2" s="94"/>
      <c r="H2" s="94"/>
      <c r="I2" s="36"/>
      <c r="L2"/>
      <c r="N2"/>
    </row>
    <row r="3" spans="1:18" s="27" customFormat="1" ht="18.75" customHeight="1" x14ac:dyDescent="0.15">
      <c r="A3" s="95" t="s">
        <v>3</v>
      </c>
      <c r="B3" s="95"/>
      <c r="C3" s="95"/>
      <c r="D3" s="95"/>
      <c r="E3" s="95"/>
      <c r="F3" s="95"/>
      <c r="G3" s="95"/>
      <c r="H3" s="95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1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1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7월  : 104.56</v>
      </c>
      <c r="I6" s="3">
        <v>104.56</v>
      </c>
      <c r="J6" s="29">
        <v>43647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8월  : 104.81</v>
      </c>
      <c r="I7" s="3">
        <v>104.81</v>
      </c>
      <c r="J7" s="29">
        <v>43678</v>
      </c>
      <c r="L7"/>
      <c r="N7"/>
    </row>
    <row r="8" spans="1:18" s="27" customFormat="1" ht="27" x14ac:dyDescent="0.15">
      <c r="A8" s="57" t="s">
        <v>24</v>
      </c>
      <c r="B8" s="58">
        <f>ROUND(B6*$G$47/$G$49,5)</f>
        <v>98.524069999999995</v>
      </c>
      <c r="C8" s="58">
        <f>ROUND(C6*$G$47/$G$49,5)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ROUND(B8*$G$55/$G$57,5)</f>
        <v>98.789860000000004</v>
      </c>
      <c r="C10" s="20">
        <f>ROUND(C8*$G$55/$G$57,5)</f>
        <v>103.26705</v>
      </c>
      <c r="D10" s="20">
        <f>ROUND(D8*$G$55/$G$57,5)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ROUND(B10*$G$63/$G$65,5)</f>
        <v>90.006569999999996</v>
      </c>
      <c r="C12" s="39">
        <f>ROUND(C10*$G$63/$G$65,5)</f>
        <v>94.085700000000003</v>
      </c>
      <c r="D12" s="39">
        <f>ROUND(D10*$G$63/$G$65,5)</f>
        <v>98.08775</v>
      </c>
      <c r="E12" s="19">
        <f>ROUND(E10*$G$63/$G$65,5)</f>
        <v>99.682479999999998</v>
      </c>
      <c r="F12" s="19">
        <f>ROUND(F10*$G$63/$G$65,5)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ROUND(B12*$G$71/$G$73,5)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43739</v>
      </c>
      <c r="B15" s="21">
        <f>ROUND($H15/$B$14,5)</f>
        <v>1.16191</v>
      </c>
      <c r="C15" s="21">
        <f>ROUND($H15/$C$14,5)</f>
        <v>1.11154</v>
      </c>
      <c r="D15" s="21">
        <f>ROUND($H15/$D$14,5)</f>
        <v>1.06619</v>
      </c>
      <c r="E15" s="21">
        <f>ROUND($H15/$E$14,5)</f>
        <v>1.0491299999999999</v>
      </c>
      <c r="F15" s="21">
        <f>ROUND($H15/$F$14,5)</f>
        <v>1.03874</v>
      </c>
      <c r="G15" s="21">
        <f>ROUND($H15/$G$14,5)</f>
        <v>1.00363</v>
      </c>
      <c r="H15" s="41">
        <f>ROUND($I$6+(I15-1)/$I$45*($I$7-$I$6),5)</f>
        <v>104.56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43740</v>
      </c>
      <c r="B16" s="21">
        <f t="shared" ref="B16:B45" si="1">ROUND($H16/$B$14,5)</f>
        <v>1.1619999999999999</v>
      </c>
      <c r="C16" s="21">
        <f t="shared" ref="C16:C45" si="2">ROUND($H16/$C$14,5)</f>
        <v>1.1116299999999999</v>
      </c>
      <c r="D16" s="21">
        <f t="shared" ref="D16:D45" si="3">ROUND($H16/$D$14,5)</f>
        <v>1.0662700000000001</v>
      </c>
      <c r="E16" s="21">
        <f t="shared" ref="E16:E45" si="4">ROUND($H16/$E$14,5)</f>
        <v>1.04921</v>
      </c>
      <c r="F16" s="21">
        <f t="shared" ref="F16:F45" si="5">ROUND($H16/$F$14,5)</f>
        <v>1.0388200000000001</v>
      </c>
      <c r="G16" s="21">
        <f t="shared" ref="G16:G45" si="6">ROUND($H16/$G$14,5)</f>
        <v>1.0037</v>
      </c>
      <c r="H16" s="41">
        <f>ROUND($I$6+(I16-1)/$I$45*($I$7-$I$6),5)</f>
        <v>104.56806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43741</v>
      </c>
      <c r="B17" s="21">
        <f t="shared" si="1"/>
        <v>1.1620900000000001</v>
      </c>
      <c r="C17" s="21">
        <f t="shared" si="2"/>
        <v>1.11171</v>
      </c>
      <c r="D17" s="21">
        <f t="shared" si="3"/>
        <v>1.0663499999999999</v>
      </c>
      <c r="E17" s="21">
        <f t="shared" si="4"/>
        <v>1.0492900000000001</v>
      </c>
      <c r="F17" s="21">
        <f t="shared" si="5"/>
        <v>1.0388999999999999</v>
      </c>
      <c r="G17" s="21">
        <f t="shared" si="6"/>
        <v>1.0037799999999999</v>
      </c>
      <c r="H17" s="41">
        <f>ROUND($I$6+(I17-1)/$I$45*($I$7-$I$6),5)</f>
        <v>104.57613000000001</v>
      </c>
      <c r="I17">
        <v>3</v>
      </c>
    </row>
    <row r="18" spans="1:18" ht="18.75" customHeight="1" x14ac:dyDescent="0.15">
      <c r="A18" s="50">
        <v>43742</v>
      </c>
      <c r="B18" s="21">
        <f t="shared" si="1"/>
        <v>1.16218</v>
      </c>
      <c r="C18" s="21">
        <f t="shared" si="2"/>
        <v>1.1117999999999999</v>
      </c>
      <c r="D18" s="21">
        <f t="shared" si="3"/>
        <v>1.06643</v>
      </c>
      <c r="E18" s="21">
        <f t="shared" si="4"/>
        <v>1.0493699999999999</v>
      </c>
      <c r="F18" s="21">
        <f t="shared" si="5"/>
        <v>1.03898</v>
      </c>
      <c r="G18" s="21">
        <f t="shared" si="6"/>
        <v>1.00386</v>
      </c>
      <c r="H18" s="41">
        <f>ROUND($I$6+(I18-1)/$I$45*($I$7-$I$6),5)</f>
        <v>104.58419000000001</v>
      </c>
      <c r="I18">
        <v>4</v>
      </c>
    </row>
    <row r="19" spans="1:18" ht="18.75" customHeight="1" x14ac:dyDescent="0.15">
      <c r="A19" s="50">
        <v>43743</v>
      </c>
      <c r="B19" s="21">
        <f t="shared" si="1"/>
        <v>1.1622699999999999</v>
      </c>
      <c r="C19" s="21">
        <f t="shared" si="2"/>
        <v>1.11188</v>
      </c>
      <c r="D19" s="21">
        <f t="shared" si="3"/>
        <v>1.0665199999999999</v>
      </c>
      <c r="E19" s="21">
        <f t="shared" si="4"/>
        <v>1.04945</v>
      </c>
      <c r="F19" s="21">
        <f t="shared" si="5"/>
        <v>1.0390600000000001</v>
      </c>
      <c r="G19" s="21">
        <f t="shared" si="6"/>
        <v>1.0039400000000001</v>
      </c>
      <c r="H19" s="41">
        <f>ROUND($I$6+(I19-1)/$I$45*($I$7-$I$6),5)</f>
        <v>104.59226</v>
      </c>
      <c r="I19">
        <v>5</v>
      </c>
    </row>
    <row r="20" spans="1:18" ht="18.75" customHeight="1" x14ac:dyDescent="0.15">
      <c r="A20" s="50">
        <v>43744</v>
      </c>
      <c r="B20" s="21">
        <f t="shared" si="1"/>
        <v>1.1623600000000001</v>
      </c>
      <c r="C20" s="21">
        <f t="shared" si="2"/>
        <v>1.1119699999999999</v>
      </c>
      <c r="D20" s="21">
        <f t="shared" si="3"/>
        <v>1.0666</v>
      </c>
      <c r="E20" s="21">
        <f t="shared" si="4"/>
        <v>1.0495399999999999</v>
      </c>
      <c r="F20" s="21">
        <f t="shared" si="5"/>
        <v>1.03914</v>
      </c>
      <c r="G20" s="21">
        <f t="shared" si="6"/>
        <v>1.0040100000000001</v>
      </c>
      <c r="H20" s="41">
        <f>ROUND($I$6+(I20-1)/$I$45*($I$7-$I$6),5)</f>
        <v>104.60032</v>
      </c>
      <c r="I20">
        <v>6</v>
      </c>
    </row>
    <row r="21" spans="1:18" ht="18.75" customHeight="1" x14ac:dyDescent="0.15">
      <c r="A21" s="50">
        <v>43745</v>
      </c>
      <c r="B21" s="21">
        <f t="shared" si="1"/>
        <v>1.16245</v>
      </c>
      <c r="C21" s="21">
        <f t="shared" si="2"/>
        <v>1.11205</v>
      </c>
      <c r="D21" s="21">
        <f t="shared" si="3"/>
        <v>1.0666800000000001</v>
      </c>
      <c r="E21" s="21">
        <f t="shared" si="4"/>
        <v>1.04962</v>
      </c>
      <c r="F21" s="21">
        <f t="shared" si="5"/>
        <v>1.03922</v>
      </c>
      <c r="G21" s="21">
        <f t="shared" si="6"/>
        <v>1.0040899999999999</v>
      </c>
      <c r="H21" s="41">
        <f>ROUND($I$6+(I21-1)/$I$45*($I$7-$I$6),5)</f>
        <v>104.60839</v>
      </c>
      <c r="I21">
        <v>7</v>
      </c>
    </row>
    <row r="22" spans="1:18" ht="18.75" customHeight="1" x14ac:dyDescent="0.15">
      <c r="A22" s="50">
        <v>43746</v>
      </c>
      <c r="B22" s="21">
        <f t="shared" si="1"/>
        <v>1.1625399999999999</v>
      </c>
      <c r="C22" s="21">
        <f t="shared" si="2"/>
        <v>1.1121399999999999</v>
      </c>
      <c r="D22" s="21">
        <f t="shared" si="3"/>
        <v>1.0667599999999999</v>
      </c>
      <c r="E22" s="21">
        <f t="shared" si="4"/>
        <v>1.0497000000000001</v>
      </c>
      <c r="F22" s="21">
        <f t="shared" si="5"/>
        <v>1.0392999999999999</v>
      </c>
      <c r="G22" s="21">
        <f t="shared" si="6"/>
        <v>1.00417</v>
      </c>
      <c r="H22" s="41">
        <f>ROUND($I$6+(I22-1)/$I$45*($I$7-$I$6),5)</f>
        <v>104.61645</v>
      </c>
      <c r="I22">
        <v>8</v>
      </c>
      <c r="O22" s="6"/>
      <c r="P22" s="6"/>
      <c r="Q22" s="6"/>
    </row>
    <row r="23" spans="1:18" ht="18.75" customHeight="1" x14ac:dyDescent="0.15">
      <c r="A23" s="50">
        <v>43747</v>
      </c>
      <c r="B23" s="21">
        <f t="shared" si="1"/>
        <v>1.1626300000000001</v>
      </c>
      <c r="C23" s="21">
        <f t="shared" si="2"/>
        <v>1.1122300000000001</v>
      </c>
      <c r="D23" s="21">
        <f t="shared" si="3"/>
        <v>1.0668500000000001</v>
      </c>
      <c r="E23" s="21">
        <f t="shared" si="4"/>
        <v>1.0497799999999999</v>
      </c>
      <c r="F23" s="21">
        <f t="shared" si="5"/>
        <v>1.03938</v>
      </c>
      <c r="G23" s="21">
        <f t="shared" si="6"/>
        <v>1.0042500000000001</v>
      </c>
      <c r="H23" s="41">
        <f>ROUND($I$6+(I23-1)/$I$45*($I$7-$I$6),5)</f>
        <v>104.62452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43748</v>
      </c>
      <c r="B24" s="21">
        <f t="shared" si="1"/>
        <v>1.16272</v>
      </c>
      <c r="C24" s="21">
        <f t="shared" si="2"/>
        <v>1.1123099999999999</v>
      </c>
      <c r="D24" s="21">
        <f t="shared" si="3"/>
        <v>1.0669299999999999</v>
      </c>
      <c r="E24" s="21">
        <f t="shared" si="4"/>
        <v>1.04986</v>
      </c>
      <c r="F24" s="21">
        <f t="shared" si="5"/>
        <v>1.0394600000000001</v>
      </c>
      <c r="G24" s="21">
        <f t="shared" si="6"/>
        <v>1.0043200000000001</v>
      </c>
      <c r="H24" s="41">
        <f>ROUND($I$6+(I24-1)/$I$45*($I$7-$I$6),5)</f>
        <v>104.63258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43749</v>
      </c>
      <c r="B25" s="21">
        <f t="shared" si="1"/>
        <v>1.1628099999999999</v>
      </c>
      <c r="C25" s="21">
        <f t="shared" si="2"/>
        <v>1.1124000000000001</v>
      </c>
      <c r="D25" s="21">
        <f t="shared" si="3"/>
        <v>1.06701</v>
      </c>
      <c r="E25" s="21">
        <f t="shared" si="4"/>
        <v>1.0499400000000001</v>
      </c>
      <c r="F25" s="21">
        <f t="shared" si="5"/>
        <v>1.0395399999999999</v>
      </c>
      <c r="G25" s="21">
        <f t="shared" si="6"/>
        <v>1.0044</v>
      </c>
      <c r="H25" s="41">
        <f>ROUND($I$6+(I25-1)/$I$45*($I$7-$I$6),5)</f>
        <v>104.64064999999999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43750</v>
      </c>
      <c r="B26" s="21">
        <f t="shared" si="1"/>
        <v>1.1629</v>
      </c>
      <c r="C26" s="21">
        <f t="shared" si="2"/>
        <v>1.1124799999999999</v>
      </c>
      <c r="D26" s="21">
        <f t="shared" si="3"/>
        <v>1.0670900000000001</v>
      </c>
      <c r="E26" s="21">
        <f t="shared" si="4"/>
        <v>1.05002</v>
      </c>
      <c r="F26" s="21">
        <f t="shared" si="5"/>
        <v>1.03962</v>
      </c>
      <c r="G26" s="21">
        <f t="shared" si="6"/>
        <v>1.00448</v>
      </c>
      <c r="H26" s="41">
        <f>ROUND($I$6+(I26-1)/$I$45*($I$7-$I$6),5)</f>
        <v>104.64870999999999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43751</v>
      </c>
      <c r="B27" s="21">
        <f t="shared" si="1"/>
        <v>1.16299</v>
      </c>
      <c r="C27" s="21">
        <f t="shared" si="2"/>
        <v>1.1125700000000001</v>
      </c>
      <c r="D27" s="21">
        <f t="shared" si="3"/>
        <v>1.06717</v>
      </c>
      <c r="E27" s="21">
        <f t="shared" si="4"/>
        <v>1.0501</v>
      </c>
      <c r="F27" s="21">
        <f t="shared" si="5"/>
        <v>1.0397000000000001</v>
      </c>
      <c r="G27" s="21">
        <f t="shared" si="6"/>
        <v>1.0045599999999999</v>
      </c>
      <c r="H27" s="41">
        <f>ROUND($I$6+(I27-1)/$I$45*($I$7-$I$6),5)</f>
        <v>104.65676999999999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43752</v>
      </c>
      <c r="B28" s="21">
        <f t="shared" si="1"/>
        <v>1.1630799999999999</v>
      </c>
      <c r="C28" s="21">
        <f t="shared" si="2"/>
        <v>1.1126499999999999</v>
      </c>
      <c r="D28" s="21">
        <f t="shared" si="3"/>
        <v>1.0672600000000001</v>
      </c>
      <c r="E28" s="21">
        <f t="shared" si="4"/>
        <v>1.0501799999999999</v>
      </c>
      <c r="F28" s="21">
        <f t="shared" si="5"/>
        <v>1.0397799999999999</v>
      </c>
      <c r="G28" s="21">
        <f t="shared" si="6"/>
        <v>1.0046299999999999</v>
      </c>
      <c r="H28" s="41">
        <f>ROUND($I$6+(I28-1)/$I$45*($I$7-$I$6),5)</f>
        <v>104.66484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43753</v>
      </c>
      <c r="B29" s="21">
        <f t="shared" si="1"/>
        <v>1.16317</v>
      </c>
      <c r="C29" s="21">
        <f t="shared" si="2"/>
        <v>1.1127400000000001</v>
      </c>
      <c r="D29" s="21">
        <f t="shared" si="3"/>
        <v>1.06734</v>
      </c>
      <c r="E29" s="21">
        <f t="shared" si="4"/>
        <v>1.05026</v>
      </c>
      <c r="F29" s="21">
        <f t="shared" si="5"/>
        <v>1.03986</v>
      </c>
      <c r="G29" s="21">
        <f t="shared" si="6"/>
        <v>1.00471</v>
      </c>
      <c r="H29" s="41">
        <f>ROUND($I$6+(I29-1)/$I$45*($I$7-$I$6),5)</f>
        <v>104.6729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43754</v>
      </c>
      <c r="B30" s="21">
        <f t="shared" si="1"/>
        <v>1.16326</v>
      </c>
      <c r="C30" s="21">
        <f t="shared" si="2"/>
        <v>1.11283</v>
      </c>
      <c r="D30" s="21">
        <f t="shared" si="3"/>
        <v>1.06742</v>
      </c>
      <c r="E30" s="21">
        <f t="shared" si="4"/>
        <v>1.0503400000000001</v>
      </c>
      <c r="F30" s="21">
        <f t="shared" si="5"/>
        <v>1.0399400000000001</v>
      </c>
      <c r="G30" s="21">
        <f t="shared" si="6"/>
        <v>1.0047900000000001</v>
      </c>
      <c r="H30" s="41">
        <f>ROUND($I$6+(I30-1)/$I$45*($I$7-$I$6),5)</f>
        <v>104.68097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43755</v>
      </c>
      <c r="B31" s="21">
        <f t="shared" si="1"/>
        <v>1.1633500000000001</v>
      </c>
      <c r="C31" s="21">
        <f t="shared" si="2"/>
        <v>1.1129100000000001</v>
      </c>
      <c r="D31" s="21">
        <f t="shared" si="3"/>
        <v>1.0674999999999999</v>
      </c>
      <c r="E31" s="21">
        <f t="shared" si="4"/>
        <v>1.05043</v>
      </c>
      <c r="F31" s="21">
        <f t="shared" si="5"/>
        <v>1.0400199999999999</v>
      </c>
      <c r="G31" s="21">
        <f t="shared" si="6"/>
        <v>1.0048699999999999</v>
      </c>
      <c r="H31" s="41">
        <f>ROUND($I$6+(I31-1)/$I$45*($I$7-$I$6),5)</f>
        <v>104.68903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43756</v>
      </c>
      <c r="B32" s="21">
        <f t="shared" si="1"/>
        <v>1.16344</v>
      </c>
      <c r="C32" s="21">
        <f t="shared" si="2"/>
        <v>1.113</v>
      </c>
      <c r="D32" s="21">
        <f t="shared" si="3"/>
        <v>1.06759</v>
      </c>
      <c r="E32" s="21">
        <f t="shared" si="4"/>
        <v>1.0505100000000001</v>
      </c>
      <c r="F32" s="21">
        <f t="shared" si="5"/>
        <v>1.0401</v>
      </c>
      <c r="G32" s="21">
        <f t="shared" si="6"/>
        <v>1.0049399999999999</v>
      </c>
      <c r="H32" s="41">
        <f>ROUND($I$6+(I32-1)/$I$45*($I$7-$I$6),5)</f>
        <v>104.69710000000001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43757</v>
      </c>
      <c r="B33" s="21">
        <f t="shared" si="1"/>
        <v>1.16353</v>
      </c>
      <c r="C33" s="21">
        <f t="shared" si="2"/>
        <v>1.1130800000000001</v>
      </c>
      <c r="D33" s="21">
        <f t="shared" si="3"/>
        <v>1.0676699999999999</v>
      </c>
      <c r="E33" s="21">
        <f t="shared" si="4"/>
        <v>1.0505899999999999</v>
      </c>
      <c r="F33" s="21">
        <f t="shared" si="5"/>
        <v>1.0401800000000001</v>
      </c>
      <c r="G33" s="21">
        <f t="shared" si="6"/>
        <v>1.00502</v>
      </c>
      <c r="H33" s="41">
        <f>ROUND($I$6+(I33-1)/$I$45*($I$7-$I$6),5)</f>
        <v>104.70516000000001</v>
      </c>
      <c r="I33">
        <v>19</v>
      </c>
    </row>
    <row r="34" spans="1:35" ht="18.75" customHeight="1" x14ac:dyDescent="0.15">
      <c r="A34" s="50">
        <v>43758</v>
      </c>
      <c r="B34" s="21">
        <f t="shared" si="1"/>
        <v>1.1636200000000001</v>
      </c>
      <c r="C34" s="21">
        <f t="shared" si="2"/>
        <v>1.11317</v>
      </c>
      <c r="D34" s="21">
        <f t="shared" si="3"/>
        <v>1.06775</v>
      </c>
      <c r="E34" s="21">
        <f t="shared" si="4"/>
        <v>1.05067</v>
      </c>
      <c r="F34" s="21">
        <f t="shared" si="5"/>
        <v>1.04026</v>
      </c>
      <c r="G34" s="21">
        <f t="shared" si="6"/>
        <v>1.0051000000000001</v>
      </c>
      <c r="H34" s="41">
        <f>ROUND($I$6+(I34-1)/$I$45*($I$7-$I$6),5)</f>
        <v>104.71323</v>
      </c>
      <c r="I34">
        <v>20</v>
      </c>
    </row>
    <row r="35" spans="1:35" ht="18.75" customHeight="1" x14ac:dyDescent="0.15">
      <c r="A35" s="50">
        <v>43759</v>
      </c>
      <c r="B35" s="21">
        <f t="shared" si="1"/>
        <v>1.16371</v>
      </c>
      <c r="C35" s="21">
        <f t="shared" si="2"/>
        <v>1.1132500000000001</v>
      </c>
      <c r="D35" s="21">
        <f t="shared" si="3"/>
        <v>1.0678300000000001</v>
      </c>
      <c r="E35" s="21">
        <f t="shared" si="4"/>
        <v>1.0507500000000001</v>
      </c>
      <c r="F35" s="21">
        <f t="shared" si="5"/>
        <v>1.04034</v>
      </c>
      <c r="G35" s="21">
        <f t="shared" si="6"/>
        <v>1.00518</v>
      </c>
      <c r="H35" s="41">
        <f>ROUND($I$6+(I35-1)/$I$45*($I$7-$I$6),5)</f>
        <v>104.72129</v>
      </c>
      <c r="I35">
        <v>21</v>
      </c>
    </row>
    <row r="36" spans="1:35" ht="18.75" customHeight="1" x14ac:dyDescent="0.15">
      <c r="A36" s="50">
        <v>43760</v>
      </c>
      <c r="B36" s="21">
        <f t="shared" si="1"/>
        <v>1.1637999999999999</v>
      </c>
      <c r="C36" s="21">
        <f t="shared" si="2"/>
        <v>1.11334</v>
      </c>
      <c r="D36" s="21">
        <f t="shared" si="3"/>
        <v>1.0679099999999999</v>
      </c>
      <c r="E36" s="21">
        <f t="shared" si="4"/>
        <v>1.0508299999999999</v>
      </c>
      <c r="F36" s="21">
        <f t="shared" si="5"/>
        <v>1.0404199999999999</v>
      </c>
      <c r="G36" s="21">
        <f t="shared" si="6"/>
        <v>1.00525</v>
      </c>
      <c r="H36" s="41">
        <f>ROUND($I$6+(I36-1)/$I$45*($I$7-$I$6),5)</f>
        <v>104.72935</v>
      </c>
      <c r="I36">
        <v>22</v>
      </c>
    </row>
    <row r="37" spans="1:35" ht="18.75" customHeight="1" x14ac:dyDescent="0.15">
      <c r="A37" s="50">
        <v>43761</v>
      </c>
      <c r="B37" s="21">
        <f t="shared" si="1"/>
        <v>1.1638900000000001</v>
      </c>
      <c r="C37" s="21">
        <f t="shared" si="2"/>
        <v>1.1134299999999999</v>
      </c>
      <c r="D37" s="21">
        <f t="shared" si="3"/>
        <v>1.0680000000000001</v>
      </c>
      <c r="E37" s="21">
        <f t="shared" si="4"/>
        <v>1.05091</v>
      </c>
      <c r="F37" s="21">
        <f t="shared" si="5"/>
        <v>1.0405</v>
      </c>
      <c r="G37" s="21">
        <f t="shared" si="6"/>
        <v>1.0053300000000001</v>
      </c>
      <c r="H37" s="41">
        <f>ROUND($I$6+(I37-1)/$I$45*($I$7-$I$6),5)</f>
        <v>104.73742</v>
      </c>
      <c r="I37">
        <v>23</v>
      </c>
    </row>
    <row r="38" spans="1:35" ht="18.75" customHeight="1" x14ac:dyDescent="0.15">
      <c r="A38" s="50">
        <v>43762</v>
      </c>
      <c r="B38" s="21">
        <f t="shared" si="1"/>
        <v>1.16398</v>
      </c>
      <c r="C38" s="21">
        <f t="shared" si="2"/>
        <v>1.11351</v>
      </c>
      <c r="D38" s="21">
        <f t="shared" si="3"/>
        <v>1.0680799999999999</v>
      </c>
      <c r="E38" s="21">
        <f t="shared" si="4"/>
        <v>1.0509900000000001</v>
      </c>
      <c r="F38" s="21">
        <f t="shared" si="5"/>
        <v>1.0405800000000001</v>
      </c>
      <c r="G38" s="21">
        <f t="shared" si="6"/>
        <v>1.0054099999999999</v>
      </c>
      <c r="H38" s="41">
        <f>ROUND($I$6+(I38-1)/$I$45*($I$7-$I$6),5)</f>
        <v>104.74548</v>
      </c>
      <c r="I38">
        <v>24</v>
      </c>
    </row>
    <row r="39" spans="1:35" ht="18.75" customHeight="1" x14ac:dyDescent="0.15">
      <c r="A39" s="50">
        <v>43763</v>
      </c>
      <c r="B39" s="21">
        <f t="shared" si="1"/>
        <v>1.1640699999999999</v>
      </c>
      <c r="C39" s="21">
        <f t="shared" si="2"/>
        <v>1.1135999999999999</v>
      </c>
      <c r="D39" s="21">
        <f t="shared" si="3"/>
        <v>1.06816</v>
      </c>
      <c r="E39" s="21">
        <f t="shared" si="4"/>
        <v>1.0510699999999999</v>
      </c>
      <c r="F39" s="21">
        <f t="shared" si="5"/>
        <v>1.0406599999999999</v>
      </c>
      <c r="G39" s="21">
        <f t="shared" si="6"/>
        <v>1.00549</v>
      </c>
      <c r="H39" s="41">
        <f>ROUND($I$6+(I39-1)/$I$45*($I$7-$I$6),5)</f>
        <v>104.75355</v>
      </c>
      <c r="I39">
        <v>25</v>
      </c>
    </row>
    <row r="40" spans="1:35" ht="18.75" customHeight="1" x14ac:dyDescent="0.15">
      <c r="A40" s="50">
        <v>43764</v>
      </c>
      <c r="B40" s="21">
        <f t="shared" si="1"/>
        <v>1.1641600000000001</v>
      </c>
      <c r="C40" s="21">
        <f t="shared" si="2"/>
        <v>1.11368</v>
      </c>
      <c r="D40" s="21">
        <f t="shared" si="3"/>
        <v>1.0682400000000001</v>
      </c>
      <c r="E40" s="21">
        <f t="shared" si="4"/>
        <v>1.05115</v>
      </c>
      <c r="F40" s="21">
        <f t="shared" si="5"/>
        <v>1.04074</v>
      </c>
      <c r="G40" s="21">
        <f t="shared" si="6"/>
        <v>1.00556</v>
      </c>
      <c r="H40" s="41">
        <f>ROUND($I$6+(I40-1)/$I$45*($I$7-$I$6),5)</f>
        <v>104.76161</v>
      </c>
      <c r="I40">
        <v>26</v>
      </c>
    </row>
    <row r="41" spans="1:35" ht="18.75" customHeight="1" x14ac:dyDescent="0.15">
      <c r="A41" s="50">
        <v>43765</v>
      </c>
      <c r="B41" s="21">
        <f t="shared" si="1"/>
        <v>1.1642399999999999</v>
      </c>
      <c r="C41" s="21">
        <f t="shared" si="2"/>
        <v>1.1137699999999999</v>
      </c>
      <c r="D41" s="21">
        <f t="shared" si="3"/>
        <v>1.06833</v>
      </c>
      <c r="E41" s="21">
        <f t="shared" si="4"/>
        <v>1.0512300000000001</v>
      </c>
      <c r="F41" s="21">
        <f t="shared" si="5"/>
        <v>1.0408200000000001</v>
      </c>
      <c r="G41" s="21">
        <f t="shared" si="6"/>
        <v>1.0056400000000001</v>
      </c>
      <c r="H41" s="41">
        <f>ROUND($I$6+(I41-1)/$I$45*($I$7-$I$6),5)</f>
        <v>104.76967999999999</v>
      </c>
      <c r="I41">
        <v>27</v>
      </c>
    </row>
    <row r="42" spans="1:35" ht="18.75" customHeight="1" x14ac:dyDescent="0.15">
      <c r="A42" s="50">
        <v>43766</v>
      </c>
      <c r="B42" s="21">
        <f t="shared" si="1"/>
        <v>1.1643300000000001</v>
      </c>
      <c r="C42" s="21">
        <f t="shared" si="2"/>
        <v>1.11385</v>
      </c>
      <c r="D42" s="21">
        <f t="shared" si="3"/>
        <v>1.0684100000000001</v>
      </c>
      <c r="E42" s="21">
        <f t="shared" si="4"/>
        <v>1.05132</v>
      </c>
      <c r="F42" s="21">
        <f t="shared" si="5"/>
        <v>1.0408999999999999</v>
      </c>
      <c r="G42" s="21">
        <f t="shared" si="6"/>
        <v>1.0057199999999999</v>
      </c>
      <c r="H42" s="41">
        <f>ROUND($I$6+(I42-1)/$I$45*($I$7-$I$6),5)</f>
        <v>104.77773999999999</v>
      </c>
      <c r="I42">
        <v>28</v>
      </c>
    </row>
    <row r="43" spans="1:35" ht="18.75" customHeight="1" x14ac:dyDescent="0.15">
      <c r="A43" s="50">
        <v>43767</v>
      </c>
      <c r="B43" s="21">
        <f t="shared" si="1"/>
        <v>1.16442</v>
      </c>
      <c r="C43" s="21">
        <f t="shared" si="2"/>
        <v>1.1139399999999999</v>
      </c>
      <c r="D43" s="21">
        <f t="shared" si="3"/>
        <v>1.0684899999999999</v>
      </c>
      <c r="E43" s="21">
        <f t="shared" si="4"/>
        <v>1.0513999999999999</v>
      </c>
      <c r="F43" s="21">
        <f t="shared" si="5"/>
        <v>1.04098</v>
      </c>
      <c r="G43" s="21">
        <f t="shared" si="6"/>
        <v>1.00579</v>
      </c>
      <c r="H43" s="41">
        <f t="shared" ref="H43:H45" si="7">ROUND($I$6+(I43-1)/$I$45*($I$7-$I$6),5)</f>
        <v>104.78581</v>
      </c>
      <c r="I43">
        <v>29</v>
      </c>
    </row>
    <row r="44" spans="1:35" ht="18.75" customHeight="1" x14ac:dyDescent="0.15">
      <c r="A44" s="50">
        <v>43768</v>
      </c>
      <c r="B44" s="21">
        <f t="shared" si="1"/>
        <v>1.1645099999999999</v>
      </c>
      <c r="C44" s="21">
        <f t="shared" si="2"/>
        <v>1.1140300000000001</v>
      </c>
      <c r="D44" s="21">
        <f t="shared" si="3"/>
        <v>1.06857</v>
      </c>
      <c r="E44" s="21">
        <f t="shared" si="4"/>
        <v>1.05148</v>
      </c>
      <c r="F44" s="21">
        <f t="shared" si="5"/>
        <v>1.0410600000000001</v>
      </c>
      <c r="G44" s="21">
        <f t="shared" si="6"/>
        <v>1.00587</v>
      </c>
      <c r="H44" s="41">
        <f t="shared" si="7"/>
        <v>104.79387</v>
      </c>
      <c r="I44">
        <v>30</v>
      </c>
    </row>
    <row r="45" spans="1:35" ht="18.75" customHeight="1" x14ac:dyDescent="0.15">
      <c r="A45" s="50">
        <v>43769</v>
      </c>
      <c r="B45" s="21">
        <f t="shared" si="1"/>
        <v>1.1646000000000001</v>
      </c>
      <c r="C45" s="21">
        <f t="shared" si="2"/>
        <v>1.1141099999999999</v>
      </c>
      <c r="D45" s="21">
        <f t="shared" si="3"/>
        <v>1.0686500000000001</v>
      </c>
      <c r="E45" s="21">
        <f t="shared" si="4"/>
        <v>1.0515600000000001</v>
      </c>
      <c r="F45" s="21">
        <f t="shared" si="5"/>
        <v>1.04114</v>
      </c>
      <c r="G45" s="21">
        <f t="shared" si="6"/>
        <v>1.0059499999999999</v>
      </c>
      <c r="H45" s="41">
        <f t="shared" si="7"/>
        <v>104.80194</v>
      </c>
      <c r="I45">
        <v>31</v>
      </c>
      <c r="O45" s="5"/>
      <c r="P45" s="5"/>
      <c r="Q45" s="5"/>
      <c r="R45" s="2"/>
    </row>
    <row r="46" spans="1:35" s="2" customFormat="1" ht="17.25" customHeight="1" thickBot="1" x14ac:dyDescent="0.2">
      <c r="B46" s="42"/>
      <c r="C46" s="42"/>
      <c r="D46" s="42"/>
      <c r="E46" s="42"/>
      <c r="F46" s="42"/>
      <c r="G46" s="42"/>
      <c r="J46" s="33"/>
      <c r="K46" s="33"/>
      <c r="L46" s="5"/>
      <c r="M46" s="5"/>
      <c r="O46"/>
      <c r="P46"/>
      <c r="Q46"/>
      <c r="R46"/>
      <c r="S46"/>
      <c r="T46"/>
      <c r="U46"/>
      <c r="V46"/>
      <c r="W46"/>
      <c r="X46"/>
      <c r="Y46"/>
      <c r="Z46"/>
      <c r="AA46"/>
      <c r="AC46" s="78"/>
      <c r="AD46" s="78"/>
      <c r="AE46" s="78"/>
      <c r="AF46" s="78"/>
      <c r="AG46" s="78"/>
      <c r="AH46" s="78"/>
      <c r="AI46" s="78"/>
    </row>
    <row r="47" spans="1:35" s="5" customFormat="1" ht="17.25" customHeight="1" x14ac:dyDescent="0.15">
      <c r="A47" s="96" t="s">
        <v>32</v>
      </c>
      <c r="B47" s="98" t="s">
        <v>56</v>
      </c>
      <c r="C47" s="98"/>
      <c r="D47" s="98"/>
      <c r="E47" s="98"/>
      <c r="F47" s="98"/>
      <c r="G47" s="61">
        <v>104.7</v>
      </c>
      <c r="H47" s="62"/>
      <c r="J47" s="34"/>
      <c r="K47" s="34"/>
      <c r="O47" s="2"/>
      <c r="P47" s="2"/>
      <c r="Q47" s="2"/>
      <c r="R47" s="2"/>
      <c r="S47" s="2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8.25" customHeight="1" x14ac:dyDescent="0.15">
      <c r="A48" s="97"/>
      <c r="B48" s="99" t="s">
        <v>33</v>
      </c>
      <c r="C48" s="99"/>
      <c r="D48" s="99"/>
      <c r="E48" s="99"/>
      <c r="F48" s="99"/>
      <c r="G48" s="63" t="s">
        <v>34</v>
      </c>
      <c r="H48" s="64"/>
      <c r="J48" s="34"/>
      <c r="K48" s="34"/>
      <c r="U48" s="34"/>
      <c r="AC48" s="79"/>
      <c r="AD48" s="79"/>
      <c r="AE48" s="79"/>
      <c r="AF48" s="79"/>
      <c r="AG48" s="79"/>
      <c r="AH48" s="79"/>
      <c r="AI48" s="79"/>
    </row>
    <row r="49" spans="1:35" s="5" customFormat="1" ht="13.5" x14ac:dyDescent="0.15">
      <c r="A49" s="97"/>
      <c r="B49" s="100" t="s">
        <v>57</v>
      </c>
      <c r="C49" s="100"/>
      <c r="D49" s="100"/>
      <c r="E49" s="100"/>
      <c r="F49" s="100"/>
      <c r="G49" s="65">
        <v>122.4</v>
      </c>
      <c r="H49" s="66"/>
      <c r="J49" s="34"/>
      <c r="K49" s="3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9.75" customHeight="1" x14ac:dyDescent="0.15">
      <c r="A50" s="73"/>
      <c r="B50" s="74"/>
      <c r="C50" s="74"/>
      <c r="D50" s="74"/>
      <c r="E50" s="74"/>
      <c r="F50" s="74"/>
      <c r="G50" s="65"/>
      <c r="H50" s="66"/>
      <c r="J50" s="34"/>
      <c r="K50" s="34"/>
      <c r="L50" s="44"/>
      <c r="M50" s="44"/>
      <c r="U50" s="34"/>
      <c r="W50" s="44"/>
      <c r="X50" s="44"/>
      <c r="Y50" s="44"/>
      <c r="AC50" s="79"/>
      <c r="AD50" s="79"/>
      <c r="AE50" s="79"/>
      <c r="AF50" s="79"/>
      <c r="AG50" s="79"/>
      <c r="AH50" s="79"/>
      <c r="AI50" s="79"/>
    </row>
    <row r="51" spans="1:35" s="5" customFormat="1" ht="14.25" thickBot="1" x14ac:dyDescent="0.2">
      <c r="A51" s="67" t="s">
        <v>35</v>
      </c>
      <c r="B51" s="68"/>
      <c r="C51" s="69"/>
      <c r="D51" s="69"/>
      <c r="E51" s="69"/>
      <c r="F51" s="69"/>
      <c r="G51" s="69"/>
      <c r="H51" s="70"/>
      <c r="J51" s="34"/>
      <c r="K51" s="34"/>
      <c r="L51" s="44"/>
      <c r="M51" s="44"/>
      <c r="U51" s="34"/>
      <c r="W51" s="44"/>
      <c r="X51" s="44"/>
      <c r="Y51" s="44"/>
      <c r="Z51" s="44"/>
      <c r="AC51" s="79"/>
      <c r="AD51" s="79"/>
      <c r="AE51" s="79"/>
      <c r="AF51" s="79"/>
      <c r="AG51" s="79"/>
      <c r="AH51" s="79"/>
      <c r="AI51" s="79"/>
    </row>
    <row r="52" spans="1:35" s="44" customFormat="1" ht="14.25" x14ac:dyDescent="0.15">
      <c r="A52" s="43" t="s">
        <v>36</v>
      </c>
      <c r="B52" s="44" t="s">
        <v>49</v>
      </c>
      <c r="E52" s="45"/>
      <c r="G52" s="5"/>
      <c r="J52" s="46"/>
      <c r="K52" s="46"/>
      <c r="O52" s="5"/>
      <c r="P52" s="5"/>
      <c r="Q52" s="5"/>
      <c r="R52" s="5"/>
      <c r="S52" s="5"/>
      <c r="U52" s="34"/>
      <c r="V52" s="5"/>
      <c r="W52" s="2"/>
      <c r="X52" s="2"/>
      <c r="Y52" s="2"/>
      <c r="AC52" s="80"/>
      <c r="AD52" s="80"/>
      <c r="AE52" s="80"/>
      <c r="AF52" s="80"/>
      <c r="AG52" s="80"/>
      <c r="AH52" s="80"/>
      <c r="AI52" s="80"/>
    </row>
    <row r="53" spans="1:35" s="44" customFormat="1" ht="14.25" x14ac:dyDescent="0.15">
      <c r="B53" s="46" t="s">
        <v>37</v>
      </c>
      <c r="C53" s="46"/>
      <c r="D53" s="46"/>
      <c r="E53" s="49"/>
      <c r="F53" s="46"/>
      <c r="G53" s="5"/>
      <c r="J53" s="46"/>
      <c r="K53" s="46"/>
      <c r="L53" s="2"/>
      <c r="M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44" customFormat="1" ht="15" thickBot="1" x14ac:dyDescent="0.2">
      <c r="B54" s="47"/>
      <c r="C54" s="47"/>
      <c r="D54" s="47"/>
      <c r="E54" s="48"/>
      <c r="F54" s="47"/>
      <c r="G54" s="5"/>
      <c r="J54" s="46"/>
      <c r="K54" s="46"/>
      <c r="L54" s="2"/>
      <c r="M54" s="2"/>
      <c r="N54" s="2"/>
      <c r="U54" s="34"/>
      <c r="V54" s="5"/>
      <c r="W54" s="2"/>
      <c r="X54" s="2"/>
      <c r="Y54" s="2"/>
      <c r="Z54" s="2"/>
      <c r="AC54" s="80"/>
      <c r="AD54" s="80"/>
      <c r="AE54" s="80"/>
      <c r="AF54" s="80"/>
      <c r="AG54" s="80"/>
      <c r="AH54" s="80"/>
      <c r="AI54" s="80"/>
    </row>
    <row r="55" spans="1:35" s="2" customFormat="1" ht="17.25" customHeight="1" x14ac:dyDescent="0.15">
      <c r="A55" s="88" t="s">
        <v>38</v>
      </c>
      <c r="B55" s="90" t="s">
        <v>58</v>
      </c>
      <c r="C55" s="90"/>
      <c r="D55" s="90"/>
      <c r="E55" s="90"/>
      <c r="F55" s="90"/>
      <c r="G55" s="53">
        <v>107.79</v>
      </c>
      <c r="H55" s="7"/>
      <c r="J55" s="33"/>
      <c r="K55" s="33"/>
      <c r="O55" s="44"/>
      <c r="P55" s="44"/>
      <c r="Q55" s="44"/>
      <c r="R55" s="44"/>
      <c r="S55" s="44"/>
      <c r="U55" s="34"/>
      <c r="V55" s="5"/>
      <c r="AC55" s="78"/>
      <c r="AD55" s="78"/>
      <c r="AE55" s="78"/>
      <c r="AF55" s="78"/>
      <c r="AG55" s="78"/>
      <c r="AH55" s="78"/>
      <c r="AI55" s="78"/>
    </row>
    <row r="56" spans="1:35" s="2" customFormat="1" ht="8.25" customHeight="1" x14ac:dyDescent="0.15">
      <c r="A56" s="89"/>
      <c r="B56" s="91" t="s">
        <v>33</v>
      </c>
      <c r="C56" s="91"/>
      <c r="D56" s="91"/>
      <c r="E56" s="91"/>
      <c r="F56" s="91"/>
      <c r="G56" s="54" t="s">
        <v>39</v>
      </c>
      <c r="H56" s="8"/>
      <c r="J56" s="33"/>
      <c r="K56" s="33"/>
      <c r="U56" s="27"/>
      <c r="V56"/>
      <c r="AC56" s="78"/>
      <c r="AD56" s="78"/>
      <c r="AE56" s="78"/>
      <c r="AF56" s="78"/>
      <c r="AG56" s="78"/>
      <c r="AH56" s="78"/>
      <c r="AI56" s="78"/>
    </row>
    <row r="57" spans="1:35" s="2" customFormat="1" ht="14.25" x14ac:dyDescent="0.15">
      <c r="A57" s="89"/>
      <c r="B57" s="92" t="s">
        <v>59</v>
      </c>
      <c r="C57" s="92"/>
      <c r="D57" s="92"/>
      <c r="E57" s="92"/>
      <c r="F57" s="92"/>
      <c r="G57" s="55">
        <v>107.5</v>
      </c>
      <c r="H57" s="8"/>
      <c r="J57" s="33"/>
      <c r="K57" s="33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2" customFormat="1" ht="9.75" customHeight="1" x14ac:dyDescent="0.15">
      <c r="A58" s="75"/>
      <c r="B58" s="76"/>
      <c r="C58" s="76"/>
      <c r="D58" s="76"/>
      <c r="E58" s="76"/>
      <c r="F58" s="76"/>
      <c r="G58" s="55"/>
      <c r="H58" s="8"/>
      <c r="J58" s="33"/>
      <c r="K58" s="33"/>
      <c r="L58" s="44"/>
      <c r="M58" s="44"/>
      <c r="U58" s="33"/>
      <c r="W58" s="44"/>
      <c r="X58" s="44"/>
      <c r="Y58" s="44"/>
      <c r="AC58" s="78"/>
      <c r="AD58" s="78"/>
      <c r="AE58" s="78"/>
      <c r="AF58" s="78"/>
      <c r="AG58" s="78"/>
      <c r="AH58" s="78"/>
      <c r="AI58" s="78"/>
    </row>
    <row r="59" spans="1:35" s="5" customFormat="1" ht="15" thickBot="1" x14ac:dyDescent="0.2">
      <c r="A59" s="4" t="s">
        <v>40</v>
      </c>
      <c r="B59" s="81"/>
      <c r="C59" s="56"/>
      <c r="D59" s="56"/>
      <c r="E59" s="56"/>
      <c r="F59" s="56"/>
      <c r="G59" s="56"/>
      <c r="H59" s="82"/>
      <c r="J59" s="34"/>
      <c r="K59" s="34"/>
      <c r="L59" s="44"/>
      <c r="M59" s="44"/>
      <c r="N59" s="2"/>
      <c r="O59" s="2"/>
      <c r="P59" s="2"/>
      <c r="Q59" s="2"/>
      <c r="R59" s="2"/>
      <c r="S59" s="2"/>
      <c r="U59" s="34"/>
      <c r="AC59" s="79"/>
      <c r="AD59" s="79"/>
      <c r="AE59" s="79"/>
      <c r="AF59" s="79"/>
      <c r="AG59" s="79"/>
      <c r="AH59" s="79"/>
      <c r="AI59" s="79"/>
    </row>
    <row r="60" spans="1:35" s="44" customFormat="1" ht="14.25" x14ac:dyDescent="0.15">
      <c r="A60" s="43" t="s">
        <v>36</v>
      </c>
      <c r="B60" s="44" t="s">
        <v>41</v>
      </c>
      <c r="E60" s="45"/>
      <c r="G60" s="5"/>
      <c r="J60" s="46"/>
      <c r="K60" s="46"/>
      <c r="L60" s="5"/>
      <c r="M60" s="5"/>
      <c r="N60" s="5"/>
      <c r="O60" s="5"/>
      <c r="P60" s="5"/>
      <c r="Q60" s="5"/>
      <c r="R60" s="5"/>
      <c r="S60" s="5"/>
      <c r="U60" s="33"/>
      <c r="V60" s="2"/>
      <c r="W60" s="5"/>
      <c r="X60" s="5"/>
      <c r="Y60" s="5"/>
      <c r="AC60" s="80"/>
      <c r="AD60" s="80"/>
      <c r="AE60" s="80"/>
      <c r="AF60" s="80"/>
      <c r="AG60" s="80"/>
      <c r="AH60" s="80"/>
      <c r="AI60" s="80"/>
    </row>
    <row r="61" spans="1:35" s="44" customFormat="1" ht="14.25" x14ac:dyDescent="0.15">
      <c r="B61" s="46" t="s">
        <v>42</v>
      </c>
      <c r="C61" s="46"/>
      <c r="D61" s="46"/>
      <c r="E61" s="49"/>
      <c r="F61" s="46"/>
      <c r="G61" s="5"/>
      <c r="J61" s="46"/>
      <c r="K61" s="46"/>
      <c r="L61" s="5"/>
      <c r="M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44" customFormat="1" ht="15" thickBot="1" x14ac:dyDescent="0.2">
      <c r="B62" s="47"/>
      <c r="C62" s="47"/>
      <c r="D62" s="47"/>
      <c r="E62" s="48"/>
      <c r="F62" s="47"/>
      <c r="G62" s="5"/>
      <c r="J62" s="46"/>
      <c r="K62" s="46"/>
      <c r="L62" s="5"/>
      <c r="M62" s="5"/>
      <c r="N62" s="5"/>
      <c r="U62" s="33"/>
      <c r="V62" s="2"/>
      <c r="W62" s="5"/>
      <c r="X62" s="5"/>
      <c r="Y62" s="5"/>
      <c r="Z62" s="5"/>
      <c r="AC62" s="80"/>
      <c r="AD62" s="80"/>
      <c r="AE62" s="80"/>
      <c r="AF62" s="80"/>
      <c r="AG62" s="80"/>
      <c r="AH62" s="80"/>
      <c r="AI62" s="80"/>
    </row>
    <row r="63" spans="1:35" s="5" customFormat="1" ht="17.25" customHeight="1" x14ac:dyDescent="0.15">
      <c r="A63" s="102" t="s">
        <v>43</v>
      </c>
      <c r="B63" s="104" t="s">
        <v>60</v>
      </c>
      <c r="C63" s="104"/>
      <c r="D63" s="104"/>
      <c r="E63" s="104"/>
      <c r="F63" s="104"/>
      <c r="G63" s="71">
        <v>101.45</v>
      </c>
      <c r="H63" s="10"/>
      <c r="J63" s="34"/>
      <c r="K63" s="34"/>
      <c r="O63" s="44"/>
      <c r="P63" s="44"/>
      <c r="Q63" s="44"/>
      <c r="R63" s="44"/>
      <c r="S63" s="4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8.25" customHeight="1" x14ac:dyDescent="0.15">
      <c r="A64" s="103"/>
      <c r="B64" s="105" t="s">
        <v>33</v>
      </c>
      <c r="C64" s="105"/>
      <c r="D64" s="105"/>
      <c r="E64" s="105"/>
      <c r="F64" s="105"/>
      <c r="G64" s="11" t="s">
        <v>39</v>
      </c>
      <c r="H64" s="12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13.5" x14ac:dyDescent="0.15">
      <c r="A65" s="103"/>
      <c r="B65" s="106" t="s">
        <v>61</v>
      </c>
      <c r="C65" s="106"/>
      <c r="D65" s="106"/>
      <c r="E65" s="106"/>
      <c r="F65" s="106"/>
      <c r="G65" s="72">
        <v>111.35</v>
      </c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9.75" customHeight="1" x14ac:dyDescent="0.15">
      <c r="A66" s="83"/>
      <c r="B66" s="72"/>
      <c r="C66" s="72"/>
      <c r="D66" s="72"/>
      <c r="E66" s="72"/>
      <c r="F66" s="72"/>
      <c r="G66" s="72"/>
      <c r="H66" s="13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4.25" thickBot="1" x14ac:dyDescent="0.2">
      <c r="A67" s="14" t="s">
        <v>44</v>
      </c>
      <c r="B67" s="15"/>
      <c r="C67" s="16"/>
      <c r="D67" s="16"/>
      <c r="E67" s="16"/>
      <c r="F67" s="16"/>
      <c r="G67" s="16"/>
      <c r="H67" s="17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44" customFormat="1" ht="13.5" x14ac:dyDescent="0.15">
      <c r="A68" s="43" t="s">
        <v>36</v>
      </c>
      <c r="B68" s="44" t="s">
        <v>45</v>
      </c>
      <c r="E68" s="45"/>
      <c r="J68" s="46"/>
      <c r="K68" s="46"/>
      <c r="L68" s="5"/>
      <c r="M68" s="5"/>
      <c r="N68" s="5"/>
      <c r="O68" s="5"/>
      <c r="P68" s="5"/>
      <c r="Q68" s="5"/>
      <c r="R68" s="5"/>
      <c r="S68" s="5"/>
      <c r="U68" s="34"/>
      <c r="V68" s="5"/>
      <c r="W68"/>
      <c r="X68"/>
      <c r="Y68"/>
      <c r="AC68" s="80"/>
      <c r="AD68" s="80"/>
      <c r="AE68" s="80"/>
      <c r="AF68" s="80"/>
      <c r="AG68" s="80"/>
      <c r="AH68" s="80"/>
      <c r="AI68" s="80"/>
    </row>
    <row r="69" spans="1:35" s="44" customFormat="1" ht="13.5" x14ac:dyDescent="0.15">
      <c r="B69" s="44" t="s">
        <v>46</v>
      </c>
      <c r="E69" s="45"/>
      <c r="J69" s="46"/>
      <c r="K69" s="46"/>
      <c r="L69"/>
      <c r="M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44" customFormat="1" ht="14.25" thickBot="1" x14ac:dyDescent="0.2">
      <c r="E70" s="45"/>
      <c r="J70" s="46"/>
      <c r="K70" s="46"/>
      <c r="L70"/>
      <c r="M70"/>
      <c r="N70"/>
      <c r="U70" s="34"/>
      <c r="V70" s="5"/>
      <c r="W70"/>
      <c r="X70"/>
      <c r="Y70"/>
      <c r="Z70"/>
      <c r="AC70" s="80"/>
      <c r="AD70" s="80"/>
      <c r="AE70" s="80"/>
      <c r="AF70" s="80"/>
      <c r="AG70" s="80"/>
      <c r="AH70" s="80"/>
      <c r="AI70" s="80"/>
    </row>
    <row r="71" spans="1:35" s="5" customFormat="1" ht="17.45" customHeight="1" x14ac:dyDescent="0.15">
      <c r="A71" s="88" t="s">
        <v>50</v>
      </c>
      <c r="B71" s="90" t="s">
        <v>62</v>
      </c>
      <c r="C71" s="90"/>
      <c r="D71" s="90"/>
      <c r="E71" s="90"/>
      <c r="F71" s="90"/>
      <c r="G71" s="84">
        <v>104.71</v>
      </c>
      <c r="H71" s="85"/>
      <c r="J71" s="34"/>
      <c r="K71" s="34"/>
      <c r="L71"/>
      <c r="M71"/>
      <c r="N71"/>
      <c r="O71" s="44"/>
      <c r="P71" s="44"/>
      <c r="Q71" s="44"/>
      <c r="R71" s="44"/>
      <c r="S71" s="44"/>
      <c r="AC71" s="79"/>
      <c r="AD71" s="79"/>
      <c r="AE71" s="79"/>
      <c r="AF71" s="79"/>
      <c r="AG71" s="79"/>
      <c r="AH71" s="79"/>
      <c r="AI71" s="79"/>
    </row>
    <row r="72" spans="1:35" s="5" customFormat="1" ht="6.75" customHeight="1" x14ac:dyDescent="0.15">
      <c r="A72" s="89"/>
      <c r="B72" s="91" t="s">
        <v>33</v>
      </c>
      <c r="C72" s="91"/>
      <c r="D72" s="91"/>
      <c r="E72" s="91"/>
      <c r="F72" s="91"/>
      <c r="G72" s="54" t="s">
        <v>51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17.45" customHeight="1" x14ac:dyDescent="0.15">
      <c r="A73" s="89"/>
      <c r="B73" s="92" t="s">
        <v>63</v>
      </c>
      <c r="C73" s="92"/>
      <c r="D73" s="92"/>
      <c r="E73" s="92"/>
      <c r="F73" s="92"/>
      <c r="G73" s="55">
        <v>104.73</v>
      </c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7.5" customHeight="1" x14ac:dyDescent="0.15">
      <c r="A74" s="87"/>
      <c r="B74" s="76"/>
      <c r="C74" s="76"/>
      <c r="D74" s="76"/>
      <c r="E74" s="76"/>
      <c r="F74" s="76"/>
      <c r="G74" s="55"/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4.25" thickBot="1" x14ac:dyDescent="0.2">
      <c r="A75" s="4" t="s">
        <v>53</v>
      </c>
      <c r="B75" s="81"/>
      <c r="C75" s="56"/>
      <c r="D75" s="56"/>
      <c r="E75" s="56"/>
      <c r="F75" s="56"/>
      <c r="G75" s="56"/>
      <c r="H75" s="82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44" customFormat="1" ht="13.5" x14ac:dyDescent="0.15">
      <c r="A76" s="43" t="s">
        <v>36</v>
      </c>
      <c r="B76" s="44" t="s">
        <v>54</v>
      </c>
      <c r="E76" s="45"/>
      <c r="J76" s="46"/>
      <c r="K76" s="46"/>
      <c r="L76" s="5"/>
      <c r="M76" s="5"/>
      <c r="N76" s="5"/>
      <c r="O76" s="5"/>
      <c r="P76" s="5"/>
      <c r="Q76" s="5"/>
      <c r="R76" s="5"/>
      <c r="S76" s="5"/>
      <c r="AC76" s="80"/>
      <c r="AD76" s="80"/>
      <c r="AE76" s="80"/>
      <c r="AF76" s="80"/>
      <c r="AG76" s="80"/>
      <c r="AH76" s="80"/>
      <c r="AI76" s="80"/>
    </row>
    <row r="77" spans="1:35" s="44" customFormat="1" ht="17.25" customHeight="1" x14ac:dyDescent="0.15">
      <c r="B77" s="46" t="s">
        <v>55</v>
      </c>
      <c r="C77" s="46"/>
      <c r="D77" s="46"/>
      <c r="E77" s="49"/>
      <c r="F77" s="46"/>
      <c r="J77" s="46"/>
      <c r="K77" s="46"/>
      <c r="AC77" s="80"/>
      <c r="AD77" s="80"/>
      <c r="AE77" s="80"/>
      <c r="AF77" s="80"/>
      <c r="AG77" s="80"/>
      <c r="AH77" s="80"/>
      <c r="AI77" s="80"/>
    </row>
  </sheetData>
  <mergeCells count="20">
    <mergeCell ref="A71:A73"/>
    <mergeCell ref="B71:F71"/>
    <mergeCell ref="B72:F72"/>
    <mergeCell ref="B73:F73"/>
    <mergeCell ref="A63:A65"/>
    <mergeCell ref="B63:F63"/>
    <mergeCell ref="B64:F64"/>
    <mergeCell ref="B65:F65"/>
    <mergeCell ref="A55:A57"/>
    <mergeCell ref="B55:F55"/>
    <mergeCell ref="B56:F56"/>
    <mergeCell ref="B57:F57"/>
    <mergeCell ref="A1:H1"/>
    <mergeCell ref="A2:H2"/>
    <mergeCell ref="A3:H3"/>
    <mergeCell ref="A47:A49"/>
    <mergeCell ref="B47:F47"/>
    <mergeCell ref="B48:F48"/>
    <mergeCell ref="B49:F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 10월</vt:lpstr>
      <vt:lpstr>'2019년  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김주형</cp:lastModifiedBy>
  <cp:lastPrinted>2019-09-03T00:26:38Z</cp:lastPrinted>
  <dcterms:created xsi:type="dcterms:W3CDTF">2012-01-02T00:51:16Z</dcterms:created>
  <dcterms:modified xsi:type="dcterms:W3CDTF">2019-09-03T00:43:07Z</dcterms:modified>
</cp:coreProperties>
</file>