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1\"/>
    </mc:Choice>
  </mc:AlternateContent>
  <xr:revisionPtr revIDLastSave="0" documentId="13_ncr:1_{36639DBC-6A9E-402E-B3C9-34F054FD1FA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9월" sheetId="4" r:id="rId1"/>
  </sheets>
  <definedNames>
    <definedName name="_xlnm.Print_Area" localSheetId="0">'2021년 9월'!$A$1:$G$74</definedName>
  </definedNames>
  <calcPr calcId="191029"/>
</workbook>
</file>

<file path=xl/calcChain.xml><?xml version="1.0" encoding="utf-8"?>
<calcChain xmlns="http://schemas.openxmlformats.org/spreadsheetml/2006/main">
  <c r="G42" i="4" l="1"/>
  <c r="F42" i="4" s="1"/>
  <c r="G41" i="4"/>
  <c r="D41" i="4" s="1"/>
  <c r="F41" i="4"/>
  <c r="E41" i="4"/>
  <c r="C41" i="4"/>
  <c r="B41" i="4"/>
  <c r="C42" i="4" l="1"/>
  <c r="D42" i="4"/>
  <c r="E42" i="4"/>
  <c r="B42" i="4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0" i="4" l="1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0" i="4" l="1"/>
  <c r="C40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0" i="4" l="1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<sst xmlns="http://schemas.openxmlformats.org/spreadsheetml/2006/main" count="51" uniqueCount="42">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</sst>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9" fontId="0" fillId="3" borderId="0" xfId="0" applyNumberFormat="1" applyFont="1" applyFill="1">
      <alignment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4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2" t="s">
        <v>1</v>
      </c>
      <c r="B1" s="92"/>
      <c r="C1" s="92"/>
      <c r="D1" s="92"/>
      <c r="E1" s="92"/>
      <c r="F1" s="92"/>
      <c r="G1" s="92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3">
        <f>DATE(YEAR(I7),MONTH(I7)+2,DAY(I7))</f>
        <v>44440</v>
      </c>
      <c r="B2" s="93"/>
      <c r="C2" s="93"/>
      <c r="D2" s="93"/>
      <c r="E2" s="93"/>
      <c r="F2" s="93"/>
      <c r="G2" s="93"/>
      <c r="H2" s="34"/>
      <c r="K2"/>
      <c r="M2"/>
    </row>
    <row r="3" spans="1:17" s="25" customFormat="1" ht="18.75" customHeight="1" x14ac:dyDescent="0.15">
      <c r="A3" s="94" t="s">
        <v>3</v>
      </c>
      <c r="B3" s="94"/>
      <c r="C3" s="94"/>
      <c r="D3" s="94"/>
      <c r="E3" s="94"/>
      <c r="F3" s="94"/>
      <c r="G3" s="94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0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0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6월  : 107.39</v>
      </c>
      <c r="H6" s="3">
        <v>107.39</v>
      </c>
      <c r="I6" s="27">
        <v>44348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7월  : 107.61</v>
      </c>
      <c r="H7" s="106">
        <v>107.61</v>
      </c>
      <c r="I7" s="27">
        <v>44378</v>
      </c>
      <c r="K7"/>
      <c r="M7"/>
    </row>
    <row r="8" spans="1:17" s="25" customFormat="1" ht="27" x14ac:dyDescent="0.15">
      <c r="A8" s="48" t="s">
        <v>20</v>
      </c>
      <c r="B8" s="19">
        <f>ROUND(B6*$E$52/$E$54,5)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ROUND(B8*$E$60/$E$62,5)</f>
        <v>98.08775</v>
      </c>
      <c r="C10" s="18">
        <f>ROUND(C8*$E$60/$E$62,5)</f>
        <v>99.682479999999998</v>
      </c>
      <c r="D10" s="18">
        <f>ROUND(D8*$E$60/$E$62,5)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ROUND(B10*$E$68/$E$70,5)</f>
        <v>98.069019999999995</v>
      </c>
      <c r="C12" s="19">
        <f>ROUND(C10*$E$68/$E$70,5)</f>
        <v>99.663439999999994</v>
      </c>
      <c r="D12" s="19">
        <f>ROUND(D10*$E$68/$E$70,5)</f>
        <v>100.6609</v>
      </c>
      <c r="E12" s="19">
        <f>ROUND(E10*$E$68/$E$70,5)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44440</v>
      </c>
      <c r="B13" s="20">
        <f>ROUND($G13/$B$12,5)</f>
        <v>1.0950500000000001</v>
      </c>
      <c r="C13" s="20">
        <f>ROUND($G13/$C$12,5)</f>
        <v>1.0775300000000001</v>
      </c>
      <c r="D13" s="20">
        <f>ROUND($G13/$D$12,5)</f>
        <v>1.0668500000000001</v>
      </c>
      <c r="E13" s="20">
        <f>ROUND($G13/$E$12,5)</f>
        <v>1.0307900000000001</v>
      </c>
      <c r="F13" s="20">
        <f t="shared" ref="F13:F42" si="0">ROUND($G13/$F$12,5)</f>
        <v>1.0192399999999999</v>
      </c>
      <c r="G13" s="38">
        <f>ROUND($H$6+(H13-1)/$H$42*($H$7-$H$6),5)</f>
        <v>107.39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44441</v>
      </c>
      <c r="B14" s="20">
        <f t="shared" ref="B14:B42" si="1">ROUND($G14/$B$12,5)</f>
        <v>1.0951200000000001</v>
      </c>
      <c r="C14" s="20">
        <f t="shared" ref="C14:C42" si="2">ROUND($G14/$C$12,5)</f>
        <v>1.0775999999999999</v>
      </c>
      <c r="D14" s="20">
        <f t="shared" ref="D14:D42" si="3">ROUND($G14/$D$12,5)</f>
        <v>1.0669200000000001</v>
      </c>
      <c r="E14" s="20">
        <f t="shared" ref="E14:E42" si="4">ROUND($G14/$E$12,5)</f>
        <v>1.0308600000000001</v>
      </c>
      <c r="F14" s="20">
        <f t="shared" si="0"/>
        <v>1.0193099999999999</v>
      </c>
      <c r="G14" s="38">
        <f>ROUND($H$6+(H14-1)/$H$42*($H$7-$H$6),5)</f>
        <v>107.39733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44442</v>
      </c>
      <c r="B15" s="20">
        <f t="shared" si="1"/>
        <v>1.0951900000000001</v>
      </c>
      <c r="C15" s="20">
        <f t="shared" si="2"/>
        <v>1.0776699999999999</v>
      </c>
      <c r="D15" s="20">
        <f t="shared" si="3"/>
        <v>1.0669900000000001</v>
      </c>
      <c r="E15" s="20">
        <f t="shared" si="4"/>
        <v>1.0309299999999999</v>
      </c>
      <c r="F15" s="20">
        <f t="shared" si="0"/>
        <v>1.01938</v>
      </c>
      <c r="G15" s="38">
        <f>ROUND($H$6+(H15-1)/$H$42*($H$7-$H$6),5)</f>
        <v>107.40467</v>
      </c>
      <c r="H15">
        <v>3</v>
      </c>
    </row>
    <row r="16" spans="1:17" ht="18.75" customHeight="1" x14ac:dyDescent="0.15">
      <c r="A16" s="46">
        <v>44443</v>
      </c>
      <c r="B16" s="20">
        <f t="shared" si="1"/>
        <v>1.09527</v>
      </c>
      <c r="C16" s="20">
        <f t="shared" si="2"/>
        <v>1.07775</v>
      </c>
      <c r="D16" s="20">
        <f t="shared" si="3"/>
        <v>1.06707</v>
      </c>
      <c r="E16" s="20">
        <f t="shared" si="4"/>
        <v>1.0309999999999999</v>
      </c>
      <c r="F16" s="20">
        <f t="shared" si="0"/>
        <v>1.01945</v>
      </c>
      <c r="G16" s="38">
        <f>ROUND($H$6+(H16-1)/$H$42*($H$7-$H$6),5)</f>
        <v>107.41200000000001</v>
      </c>
      <c r="H16">
        <v>4</v>
      </c>
    </row>
    <row r="17" spans="1:17" ht="18.75" customHeight="1" x14ac:dyDescent="0.15">
      <c r="A17" s="46">
        <v>44444</v>
      </c>
      <c r="B17" s="20">
        <f t="shared" si="1"/>
        <v>1.09534</v>
      </c>
      <c r="C17" s="20">
        <f t="shared" si="2"/>
        <v>1.07782</v>
      </c>
      <c r="D17" s="20">
        <f t="shared" si="3"/>
        <v>1.06714</v>
      </c>
      <c r="E17" s="20">
        <f t="shared" si="4"/>
        <v>1.0310699999999999</v>
      </c>
      <c r="F17" s="20">
        <f t="shared" si="0"/>
        <v>1.01952</v>
      </c>
      <c r="G17" s="38">
        <f>ROUND($H$6+(H17-1)/$H$42*($H$7-$H$6),5)</f>
        <v>107.41933</v>
      </c>
      <c r="H17">
        <v>5</v>
      </c>
    </row>
    <row r="18" spans="1:17" ht="18.75" customHeight="1" x14ac:dyDescent="0.15">
      <c r="A18" s="46">
        <v>44445</v>
      </c>
      <c r="B18" s="20">
        <f t="shared" si="1"/>
        <v>1.0954200000000001</v>
      </c>
      <c r="C18" s="20">
        <f t="shared" si="2"/>
        <v>1.07789</v>
      </c>
      <c r="D18" s="20">
        <f t="shared" si="3"/>
        <v>1.06721</v>
      </c>
      <c r="E18" s="20">
        <f t="shared" si="4"/>
        <v>1.0311399999999999</v>
      </c>
      <c r="F18" s="20">
        <f t="shared" si="0"/>
        <v>1.01959</v>
      </c>
      <c r="G18" s="38">
        <f>ROUND($H$6+(H18-1)/$H$42*($H$7-$H$6),5)</f>
        <v>107.42667</v>
      </c>
      <c r="H18">
        <v>6</v>
      </c>
    </row>
    <row r="19" spans="1:17" ht="18.75" customHeight="1" x14ac:dyDescent="0.15">
      <c r="A19" s="46">
        <v>44446</v>
      </c>
      <c r="B19" s="20">
        <f t="shared" si="1"/>
        <v>1.0954900000000001</v>
      </c>
      <c r="C19" s="20">
        <f t="shared" si="2"/>
        <v>1.0779700000000001</v>
      </c>
      <c r="D19" s="20">
        <f t="shared" si="3"/>
        <v>1.0672900000000001</v>
      </c>
      <c r="E19" s="20">
        <f t="shared" si="4"/>
        <v>1.03121</v>
      </c>
      <c r="F19" s="20">
        <f t="shared" si="0"/>
        <v>1.01966</v>
      </c>
      <c r="G19" s="38">
        <f>ROUND($H$6+(H19-1)/$H$42*($H$7-$H$6),5)</f>
        <v>107.434</v>
      </c>
      <c r="H19">
        <v>7</v>
      </c>
    </row>
    <row r="20" spans="1:17" ht="18.75" customHeight="1" x14ac:dyDescent="0.15">
      <c r="A20" s="46">
        <v>44447</v>
      </c>
      <c r="B20" s="20">
        <f t="shared" si="1"/>
        <v>1.0955699999999999</v>
      </c>
      <c r="C20" s="20">
        <f t="shared" si="2"/>
        <v>1.0780400000000001</v>
      </c>
      <c r="D20" s="20">
        <f t="shared" si="3"/>
        <v>1.0673600000000001</v>
      </c>
      <c r="E20" s="20">
        <f t="shared" si="4"/>
        <v>1.03128</v>
      </c>
      <c r="F20" s="20">
        <f t="shared" si="0"/>
        <v>1.01973</v>
      </c>
      <c r="G20" s="38">
        <f>ROUND($H$6+(H20-1)/$H$42*($H$7-$H$6),5)</f>
        <v>107.44132999999999</v>
      </c>
      <c r="H20">
        <v>8</v>
      </c>
      <c r="N20" s="6"/>
      <c r="O20" s="6"/>
      <c r="P20" s="6"/>
    </row>
    <row r="21" spans="1:17" ht="18.75" customHeight="1" x14ac:dyDescent="0.15">
      <c r="A21" s="46">
        <v>44448</v>
      </c>
      <c r="B21" s="20">
        <f t="shared" si="1"/>
        <v>1.0956399999999999</v>
      </c>
      <c r="C21" s="20">
        <f t="shared" si="2"/>
        <v>1.07812</v>
      </c>
      <c r="D21" s="20">
        <f t="shared" si="3"/>
        <v>1.0674300000000001</v>
      </c>
      <c r="E21" s="20">
        <f t="shared" si="4"/>
        <v>1.03135</v>
      </c>
      <c r="F21" s="20">
        <f t="shared" si="0"/>
        <v>1.0198</v>
      </c>
      <c r="G21" s="38">
        <f>ROUND($H$6+(H21-1)/$H$42*($H$7-$H$6),5)</f>
        <v>107.44867000000001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44449</v>
      </c>
      <c r="B22" s="20">
        <f t="shared" si="1"/>
        <v>1.09572</v>
      </c>
      <c r="C22" s="20">
        <f t="shared" si="2"/>
        <v>1.07819</v>
      </c>
      <c r="D22" s="20">
        <f t="shared" si="3"/>
        <v>1.0674999999999999</v>
      </c>
      <c r="E22" s="20">
        <f t="shared" si="4"/>
        <v>1.03142</v>
      </c>
      <c r="F22" s="20">
        <f t="shared" si="0"/>
        <v>1.01986</v>
      </c>
      <c r="G22" s="38">
        <f>ROUND($H$6+(H22-1)/$H$42*($H$7-$H$6),5)</f>
        <v>107.456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44450</v>
      </c>
      <c r="B23" s="20">
        <f t="shared" si="1"/>
        <v>1.09579</v>
      </c>
      <c r="C23" s="20">
        <f t="shared" si="2"/>
        <v>1.07826</v>
      </c>
      <c r="D23" s="20">
        <f t="shared" si="3"/>
        <v>1.06758</v>
      </c>
      <c r="E23" s="20">
        <f t="shared" si="4"/>
        <v>1.0315000000000001</v>
      </c>
      <c r="F23" s="20">
        <f t="shared" si="0"/>
        <v>1.01993</v>
      </c>
      <c r="G23" s="38">
        <f>ROUND($H$6+(H23-1)/$H$42*($H$7-$H$6),5)</f>
        <v>107.46333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44451</v>
      </c>
      <c r="B24" s="20">
        <f t="shared" si="1"/>
        <v>1.0958699999999999</v>
      </c>
      <c r="C24" s="20">
        <f t="shared" si="2"/>
        <v>1.0783400000000001</v>
      </c>
      <c r="D24" s="20">
        <f t="shared" si="3"/>
        <v>1.06765</v>
      </c>
      <c r="E24" s="20">
        <f t="shared" si="4"/>
        <v>1.0315700000000001</v>
      </c>
      <c r="F24" s="20">
        <f t="shared" si="0"/>
        <v>1.02</v>
      </c>
      <c r="G24" s="38">
        <f>ROUND($H$6+(H24-1)/$H$42*($H$7-$H$6),5)</f>
        <v>107.47067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44452</v>
      </c>
      <c r="B25" s="20">
        <f t="shared" si="1"/>
        <v>1.0959399999999999</v>
      </c>
      <c r="C25" s="20">
        <f t="shared" si="2"/>
        <v>1.0784100000000001</v>
      </c>
      <c r="D25" s="20">
        <f t="shared" si="3"/>
        <v>1.06772</v>
      </c>
      <c r="E25" s="20">
        <f t="shared" si="4"/>
        <v>1.0316399999999999</v>
      </c>
      <c r="F25" s="20">
        <f t="shared" si="0"/>
        <v>1.02007</v>
      </c>
      <c r="G25" s="38">
        <f>ROUND($H$6+(H25-1)/$H$42*($H$7-$H$6),5)</f>
        <v>107.47799999999999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44453</v>
      </c>
      <c r="B26" s="20">
        <f t="shared" si="1"/>
        <v>1.09602</v>
      </c>
      <c r="C26" s="20">
        <f t="shared" si="2"/>
        <v>1.0784800000000001</v>
      </c>
      <c r="D26" s="20">
        <f t="shared" si="3"/>
        <v>1.0678000000000001</v>
      </c>
      <c r="E26" s="20">
        <f t="shared" si="4"/>
        <v>1.0317099999999999</v>
      </c>
      <c r="F26" s="20">
        <f t="shared" si="0"/>
        <v>1.02014</v>
      </c>
      <c r="G26" s="38">
        <f>ROUND($H$6+(H26-1)/$H$42*($H$7-$H$6),5)</f>
        <v>107.48533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44454</v>
      </c>
      <c r="B27" s="20">
        <f t="shared" si="1"/>
        <v>1.09609</v>
      </c>
      <c r="C27" s="20">
        <f t="shared" si="2"/>
        <v>1.07856</v>
      </c>
      <c r="D27" s="20">
        <f t="shared" si="3"/>
        <v>1.0678700000000001</v>
      </c>
      <c r="E27" s="20">
        <f t="shared" si="4"/>
        <v>1.0317799999999999</v>
      </c>
      <c r="F27" s="20">
        <f t="shared" si="0"/>
        <v>1.0202100000000001</v>
      </c>
      <c r="G27" s="38">
        <f>ROUND($H$6+(H27-1)/$H$42*($H$7-$H$6),5)</f>
        <v>107.49267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44455</v>
      </c>
      <c r="B28" s="20">
        <f t="shared" si="1"/>
        <v>1.0961700000000001</v>
      </c>
      <c r="C28" s="20">
        <f t="shared" si="2"/>
        <v>1.07863</v>
      </c>
      <c r="D28" s="20">
        <f t="shared" si="3"/>
        <v>1.0679399999999999</v>
      </c>
      <c r="E28" s="20">
        <f t="shared" si="4"/>
        <v>1.0318499999999999</v>
      </c>
      <c r="F28" s="20">
        <f t="shared" si="0"/>
        <v>1.0202800000000001</v>
      </c>
      <c r="G28" s="38">
        <f>ROUND($H$6+(H28-1)/$H$42*($H$7-$H$6),5)</f>
        <v>107.5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44456</v>
      </c>
      <c r="B29" s="20">
        <f t="shared" si="1"/>
        <v>1.0962400000000001</v>
      </c>
      <c r="C29" s="20">
        <f t="shared" si="2"/>
        <v>1.0787</v>
      </c>
      <c r="D29" s="20">
        <f t="shared" si="3"/>
        <v>1.0680099999999999</v>
      </c>
      <c r="E29" s="20">
        <f t="shared" si="4"/>
        <v>1.0319199999999999</v>
      </c>
      <c r="F29" s="20">
        <f t="shared" si="0"/>
        <v>1.0203500000000001</v>
      </c>
      <c r="G29" s="38">
        <f>ROUND($H$6+(H29-1)/$H$42*($H$7-$H$6),5)</f>
        <v>107.50733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44457</v>
      </c>
      <c r="B30" s="20">
        <f t="shared" si="1"/>
        <v>1.09632</v>
      </c>
      <c r="C30" s="20">
        <f t="shared" si="2"/>
        <v>1.0787800000000001</v>
      </c>
      <c r="D30" s="20">
        <f t="shared" si="3"/>
        <v>1.06809</v>
      </c>
      <c r="E30" s="20">
        <f t="shared" si="4"/>
        <v>1.03199</v>
      </c>
      <c r="F30" s="20">
        <f t="shared" si="0"/>
        <v>1.0204200000000001</v>
      </c>
      <c r="G30" s="38">
        <f>ROUND($H$6+(H30-1)/$H$42*($H$7-$H$6),5)</f>
        <v>107.51467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44458</v>
      </c>
      <c r="B31" s="20">
        <f t="shared" si="1"/>
        <v>1.09639</v>
      </c>
      <c r="C31" s="20">
        <f t="shared" si="2"/>
        <v>1.0788500000000001</v>
      </c>
      <c r="D31" s="20">
        <f t="shared" si="3"/>
        <v>1.06816</v>
      </c>
      <c r="E31" s="20">
        <f t="shared" si="4"/>
        <v>1.03206</v>
      </c>
      <c r="F31" s="20">
        <f t="shared" si="0"/>
        <v>1.0204899999999999</v>
      </c>
      <c r="G31" s="38">
        <f>ROUND($H$6+(H31-1)/$H$42*($H$7-$H$6),5)</f>
        <v>107.52200000000001</v>
      </c>
      <c r="H31">
        <v>19</v>
      </c>
    </row>
    <row r="32" spans="1:17" ht="18.75" customHeight="1" x14ac:dyDescent="0.15">
      <c r="A32" s="46">
        <v>44459</v>
      </c>
      <c r="B32" s="20">
        <f t="shared" si="1"/>
        <v>1.0964700000000001</v>
      </c>
      <c r="C32" s="20">
        <f t="shared" si="2"/>
        <v>1.0789200000000001</v>
      </c>
      <c r="D32" s="20">
        <f t="shared" si="3"/>
        <v>1.06823</v>
      </c>
      <c r="E32" s="20">
        <f t="shared" si="4"/>
        <v>1.03213</v>
      </c>
      <c r="F32" s="20">
        <f t="shared" si="0"/>
        <v>1.0205599999999999</v>
      </c>
      <c r="G32" s="38">
        <f>ROUND($H$6+(H32-1)/$H$42*($H$7-$H$6),5)</f>
        <v>107.52933</v>
      </c>
      <c r="H32">
        <v>20</v>
      </c>
    </row>
    <row r="33" spans="1:34" ht="18.75" customHeight="1" x14ac:dyDescent="0.15">
      <c r="A33" s="46">
        <v>44460</v>
      </c>
      <c r="B33" s="20">
        <f t="shared" si="1"/>
        <v>1.0965400000000001</v>
      </c>
      <c r="C33" s="20">
        <f t="shared" si="2"/>
        <v>1.079</v>
      </c>
      <c r="D33" s="20">
        <f t="shared" si="3"/>
        <v>1.0683100000000001</v>
      </c>
      <c r="E33" s="20">
        <f t="shared" si="4"/>
        <v>1.0322</v>
      </c>
      <c r="F33" s="20">
        <f t="shared" si="0"/>
        <v>1.0206299999999999</v>
      </c>
      <c r="G33" s="38">
        <f>ROUND($H$6+(H33-1)/$H$42*($H$7-$H$6),5)</f>
        <v>107.53667</v>
      </c>
      <c r="H33">
        <v>21</v>
      </c>
    </row>
    <row r="34" spans="1:34" ht="18.75" customHeight="1" x14ac:dyDescent="0.15">
      <c r="A34" s="46">
        <v>44461</v>
      </c>
      <c r="B34" s="20">
        <f t="shared" si="1"/>
        <v>1.0966199999999999</v>
      </c>
      <c r="C34" s="20">
        <f t="shared" si="2"/>
        <v>1.07907</v>
      </c>
      <c r="D34" s="20">
        <f t="shared" si="3"/>
        <v>1.0683800000000001</v>
      </c>
      <c r="E34" s="20">
        <f t="shared" si="4"/>
        <v>1.03227</v>
      </c>
      <c r="F34" s="20">
        <f t="shared" si="0"/>
        <v>1.0206999999999999</v>
      </c>
      <c r="G34" s="38">
        <f>ROUND($H$6+(H34-1)/$H$42*($H$7-$H$6),5)</f>
        <v>107.544</v>
      </c>
      <c r="H34">
        <v>22</v>
      </c>
    </row>
    <row r="35" spans="1:34" ht="18.75" customHeight="1" x14ac:dyDescent="0.15">
      <c r="A35" s="46">
        <v>44462</v>
      </c>
      <c r="B35" s="20">
        <f t="shared" si="1"/>
        <v>1.0966899999999999</v>
      </c>
      <c r="C35" s="20">
        <f t="shared" si="2"/>
        <v>1.0791500000000001</v>
      </c>
      <c r="D35" s="20">
        <f t="shared" si="3"/>
        <v>1.0684499999999999</v>
      </c>
      <c r="E35" s="20">
        <f t="shared" si="4"/>
        <v>1.03234</v>
      </c>
      <c r="F35" s="20">
        <f t="shared" si="0"/>
        <v>1.02077</v>
      </c>
      <c r="G35" s="38">
        <f>ROUND($H$6+(H35-1)/$H$42*($H$7-$H$6),5)</f>
        <v>107.55132999999999</v>
      </c>
      <c r="H35">
        <v>23</v>
      </c>
    </row>
    <row r="36" spans="1:34" ht="18.75" customHeight="1" x14ac:dyDescent="0.15">
      <c r="A36" s="46">
        <v>44463</v>
      </c>
      <c r="B36" s="20">
        <f t="shared" si="1"/>
        <v>1.09677</v>
      </c>
      <c r="C36" s="20">
        <f t="shared" si="2"/>
        <v>1.0792200000000001</v>
      </c>
      <c r="D36" s="20">
        <f t="shared" si="3"/>
        <v>1.0685199999999999</v>
      </c>
      <c r="E36" s="20">
        <f t="shared" si="4"/>
        <v>1.03241</v>
      </c>
      <c r="F36" s="20">
        <f t="shared" si="0"/>
        <v>1.02084</v>
      </c>
      <c r="G36" s="38">
        <f>ROUND($H$6+(H36-1)/$H$42*($H$7-$H$6),5)</f>
        <v>107.55867000000001</v>
      </c>
      <c r="H36">
        <v>24</v>
      </c>
    </row>
    <row r="37" spans="1:34" ht="18.75" customHeight="1" x14ac:dyDescent="0.15">
      <c r="A37" s="46">
        <v>44464</v>
      </c>
      <c r="B37" s="20">
        <f t="shared" si="1"/>
        <v>1.09684</v>
      </c>
      <c r="C37" s="20">
        <f t="shared" si="2"/>
        <v>1.0792900000000001</v>
      </c>
      <c r="D37" s="20">
        <f t="shared" si="3"/>
        <v>1.0686</v>
      </c>
      <c r="E37" s="20">
        <f t="shared" si="4"/>
        <v>1.0324800000000001</v>
      </c>
      <c r="F37" s="20">
        <f t="shared" si="0"/>
        <v>1.02091</v>
      </c>
      <c r="G37" s="38">
        <f>ROUND($H$6+(H37-1)/$H$42*($H$7-$H$6),5)</f>
        <v>107.566</v>
      </c>
      <c r="H37">
        <v>25</v>
      </c>
    </row>
    <row r="38" spans="1:34" ht="18.75" customHeight="1" x14ac:dyDescent="0.15">
      <c r="A38" s="46">
        <v>44465</v>
      </c>
      <c r="B38" s="20">
        <f t="shared" si="1"/>
        <v>1.0969100000000001</v>
      </c>
      <c r="C38" s="20">
        <f t="shared" si="2"/>
        <v>1.0793699999999999</v>
      </c>
      <c r="D38" s="20">
        <f t="shared" si="3"/>
        <v>1.06867</v>
      </c>
      <c r="E38" s="20">
        <f t="shared" si="4"/>
        <v>1.0325500000000001</v>
      </c>
      <c r="F38" s="20">
        <f t="shared" si="0"/>
        <v>1.02098</v>
      </c>
      <c r="G38" s="38">
        <f>ROUND($H$6+(H38-1)/$H$42*($H$7-$H$6),5)</f>
        <v>107.57333</v>
      </c>
      <c r="H38">
        <v>26</v>
      </c>
    </row>
    <row r="39" spans="1:34" ht="18.75" customHeight="1" x14ac:dyDescent="0.15">
      <c r="A39" s="46">
        <v>44466</v>
      </c>
      <c r="B39" s="20">
        <f t="shared" si="1"/>
        <v>1.0969899999999999</v>
      </c>
      <c r="C39" s="20">
        <f t="shared" si="2"/>
        <v>1.07944</v>
      </c>
      <c r="D39" s="20">
        <f t="shared" si="3"/>
        <v>1.06874</v>
      </c>
      <c r="E39" s="20">
        <f t="shared" si="4"/>
        <v>1.0326200000000001</v>
      </c>
      <c r="F39" s="20">
        <f t="shared" si="0"/>
        <v>1.02105</v>
      </c>
      <c r="G39" s="38">
        <f>ROUND($H$6+(H39-1)/$H$42*($H$7-$H$6),5)</f>
        <v>107.58067</v>
      </c>
      <c r="H39">
        <v>27</v>
      </c>
    </row>
    <row r="40" spans="1:34" ht="18.75" customHeight="1" x14ac:dyDescent="0.15">
      <c r="A40" s="46">
        <v>44467</v>
      </c>
      <c r="B40" s="20">
        <f t="shared" si="1"/>
        <v>1.0970599999999999</v>
      </c>
      <c r="C40" s="20">
        <f t="shared" si="2"/>
        <v>1.07951</v>
      </c>
      <c r="D40" s="20">
        <f t="shared" si="3"/>
        <v>1.0688200000000001</v>
      </c>
      <c r="E40" s="20">
        <f t="shared" si="4"/>
        <v>1.0326900000000001</v>
      </c>
      <c r="F40" s="20">
        <f t="shared" si="0"/>
        <v>1.02112</v>
      </c>
      <c r="G40" s="38">
        <f>ROUND($H$6+(H40-1)/$H$42*($H$7-$H$6),5)</f>
        <v>107.58799999999999</v>
      </c>
      <c r="H40">
        <v>28</v>
      </c>
    </row>
    <row r="41" spans="1:34" ht="18.75" customHeight="1" x14ac:dyDescent="0.15">
      <c r="A41" s="46">
        <v>44468</v>
      </c>
      <c r="B41" s="20">
        <f t="shared" si="1"/>
        <v>1.09714</v>
      </c>
      <c r="C41" s="20">
        <f t="shared" si="2"/>
        <v>1.07959</v>
      </c>
      <c r="D41" s="20">
        <f t="shared" si="3"/>
        <v>1.0688899999999999</v>
      </c>
      <c r="E41" s="20">
        <f t="shared" si="4"/>
        <v>1.0327599999999999</v>
      </c>
      <c r="F41" s="20">
        <f t="shared" si="0"/>
        <v>1.02119</v>
      </c>
      <c r="G41" s="38">
        <f t="shared" ref="G41:G42" si="5">ROUND($H$6+(H41-1)/$H$42*($H$7-$H$6),5)</f>
        <v>107.59533</v>
      </c>
      <c r="H41">
        <v>29</v>
      </c>
    </row>
    <row r="42" spans="1:34" ht="18.75" customHeight="1" x14ac:dyDescent="0.15">
      <c r="A42" s="46">
        <v>44469</v>
      </c>
      <c r="B42" s="20">
        <f t="shared" si="1"/>
        <v>1.09721</v>
      </c>
      <c r="C42" s="20">
        <f t="shared" si="2"/>
        <v>1.0796600000000001</v>
      </c>
      <c r="D42" s="20">
        <f t="shared" si="3"/>
        <v>1.0689599999999999</v>
      </c>
      <c r="E42" s="20">
        <f t="shared" si="4"/>
        <v>1.0328299999999999</v>
      </c>
      <c r="F42" s="20">
        <f t="shared" si="0"/>
        <v>1.0212600000000001</v>
      </c>
      <c r="G42" s="38">
        <f t="shared" si="5"/>
        <v>107.60267</v>
      </c>
      <c r="H42">
        <v>30</v>
      </c>
    </row>
    <row r="43" spans="1:34" ht="18.75" customHeight="1" thickBot="1" x14ac:dyDescent="0.2">
      <c r="A43" s="84"/>
      <c r="B43" s="85"/>
      <c r="C43" s="85"/>
      <c r="D43" s="85"/>
      <c r="E43" s="85"/>
      <c r="F43" s="85"/>
      <c r="G43" s="86"/>
    </row>
    <row r="44" spans="1:34" s="5" customFormat="1" ht="17.25" customHeight="1" x14ac:dyDescent="0.15">
      <c r="A44" s="95" t="s">
        <v>25</v>
      </c>
      <c r="B44" s="97"/>
      <c r="C44" s="97"/>
      <c r="D44" s="97"/>
      <c r="E44" s="56">
        <v>104.7</v>
      </c>
      <c r="F44" s="56"/>
      <c r="G44" s="57"/>
      <c r="I44" s="32"/>
      <c r="J44" s="32"/>
      <c r="N44" s="2"/>
      <c r="O44" s="2"/>
      <c r="P44" s="2"/>
      <c r="Q44" s="2"/>
      <c r="R44" s="2"/>
      <c r="T44" s="32"/>
      <c r="AB44" s="73"/>
      <c r="AC44" s="73"/>
      <c r="AD44" s="73"/>
      <c r="AE44" s="73"/>
      <c r="AF44" s="73"/>
      <c r="AG44" s="73"/>
      <c r="AH44" s="73"/>
    </row>
    <row r="45" spans="1:34" s="5" customFormat="1" ht="8.25" customHeight="1" x14ac:dyDescent="0.15">
      <c r="A45" s="96"/>
      <c r="B45" s="98"/>
      <c r="C45" s="98"/>
      <c r="D45" s="98"/>
      <c r="E45" s="58" t="s">
        <v>26</v>
      </c>
      <c r="F45" s="58"/>
      <c r="G45" s="59"/>
      <c r="I45" s="32"/>
      <c r="J45" s="3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13.5" x14ac:dyDescent="0.15">
      <c r="A46" s="96"/>
      <c r="B46" s="99"/>
      <c r="C46" s="99"/>
      <c r="D46" s="99"/>
      <c r="E46" s="60">
        <v>122.4</v>
      </c>
      <c r="F46" s="60"/>
      <c r="G46" s="61"/>
      <c r="I46" s="32"/>
      <c r="J46" s="32"/>
      <c r="T46" s="32"/>
      <c r="V46" s="40"/>
      <c r="W46" s="40"/>
      <c r="X46" s="40"/>
      <c r="AB46" s="73"/>
      <c r="AC46" s="73"/>
      <c r="AD46" s="73"/>
      <c r="AE46" s="73"/>
      <c r="AF46" s="73"/>
      <c r="AG46" s="73"/>
      <c r="AH46" s="73"/>
    </row>
    <row r="47" spans="1:34" s="5" customFormat="1" ht="9.75" customHeight="1" x14ac:dyDescent="0.15">
      <c r="A47" s="67"/>
      <c r="B47" s="68"/>
      <c r="C47" s="68"/>
      <c r="D47" s="68"/>
      <c r="E47" s="60"/>
      <c r="F47" s="60"/>
      <c r="G47" s="61"/>
      <c r="I47" s="32"/>
      <c r="J47" s="32"/>
      <c r="K47" s="40"/>
      <c r="L47" s="40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14.25" thickBot="1" x14ac:dyDescent="0.2">
      <c r="A48" s="62" t="s">
        <v>27</v>
      </c>
      <c r="B48" s="63"/>
      <c r="C48" s="63"/>
      <c r="D48" s="63"/>
      <c r="E48" s="63"/>
      <c r="F48" s="63"/>
      <c r="G48" s="64"/>
      <c r="I48" s="32"/>
      <c r="J48" s="32"/>
      <c r="K48" s="40"/>
      <c r="L48" s="40"/>
      <c r="T48" s="32"/>
      <c r="V48" s="40"/>
      <c r="W48" s="40"/>
      <c r="X48" s="40"/>
      <c r="Y48" s="40"/>
      <c r="AB48" s="73"/>
      <c r="AC48" s="73"/>
      <c r="AD48" s="73"/>
      <c r="AE48" s="73"/>
      <c r="AF48" s="73"/>
      <c r="AG48" s="73"/>
      <c r="AH48" s="73"/>
    </row>
    <row r="49" spans="1:34" s="40" customFormat="1" ht="14.25" x14ac:dyDescent="0.15">
      <c r="A49" s="39" t="s">
        <v>28</v>
      </c>
      <c r="C49" s="41"/>
      <c r="E49" s="5"/>
      <c r="F49" s="5"/>
      <c r="I49" s="42"/>
      <c r="J49" s="42"/>
      <c r="N49" s="5"/>
      <c r="O49" s="5"/>
      <c r="P49" s="5"/>
      <c r="Q49" s="5"/>
      <c r="R49" s="5"/>
      <c r="T49" s="32"/>
      <c r="U49" s="5"/>
      <c r="V49" s="2"/>
      <c r="W49" s="2"/>
      <c r="X49" s="2"/>
      <c r="AB49" s="74"/>
      <c r="AC49" s="74"/>
      <c r="AD49" s="74"/>
      <c r="AE49" s="74"/>
      <c r="AF49" s="74"/>
      <c r="AG49" s="74"/>
      <c r="AH49" s="74"/>
    </row>
    <row r="50" spans="1:34" s="40" customFormat="1" ht="14.25" x14ac:dyDescent="0.15">
      <c r="B50" s="42"/>
      <c r="C50" s="45"/>
      <c r="D50" s="42"/>
      <c r="E50" s="5"/>
      <c r="F50" s="5"/>
      <c r="I50" s="42"/>
      <c r="J50" s="42"/>
      <c r="K50" s="2"/>
      <c r="L50" s="2"/>
      <c r="T50" s="32"/>
      <c r="U50" s="5"/>
      <c r="V50" s="2"/>
      <c r="W50" s="2"/>
      <c r="X50" s="2"/>
      <c r="Y50" s="2"/>
      <c r="AB50" s="74"/>
      <c r="AC50" s="74"/>
      <c r="AD50" s="74"/>
      <c r="AE50" s="74"/>
      <c r="AF50" s="74"/>
      <c r="AG50" s="74"/>
      <c r="AH50" s="74"/>
    </row>
    <row r="51" spans="1:34" s="40" customFormat="1" ht="15" thickBot="1" x14ac:dyDescent="0.2">
      <c r="B51" s="43"/>
      <c r="C51" s="44"/>
      <c r="D51" s="43"/>
      <c r="E51" s="5"/>
      <c r="F51" s="5"/>
      <c r="I51" s="42"/>
      <c r="J51" s="42"/>
      <c r="K51" s="2"/>
      <c r="L51" s="2"/>
      <c r="M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2" customFormat="1" ht="17.25" customHeight="1" x14ac:dyDescent="0.15">
      <c r="A52" s="87" t="s">
        <v>29</v>
      </c>
      <c r="B52" s="89"/>
      <c r="C52" s="89"/>
      <c r="D52" s="89"/>
      <c r="E52" s="49">
        <v>107.79</v>
      </c>
      <c r="F52" s="49"/>
      <c r="G52" s="7"/>
      <c r="I52" s="31"/>
      <c r="J52" s="31"/>
      <c r="N52" s="40"/>
      <c r="O52" s="40"/>
      <c r="P52" s="40"/>
      <c r="Q52" s="40"/>
      <c r="R52" s="40"/>
      <c r="T52" s="32"/>
      <c r="U52" s="5"/>
      <c r="AB52" s="72"/>
      <c r="AC52" s="72"/>
      <c r="AD52" s="72"/>
      <c r="AE52" s="72"/>
      <c r="AF52" s="72"/>
      <c r="AG52" s="72"/>
      <c r="AH52" s="72"/>
    </row>
    <row r="53" spans="1:34" s="2" customFormat="1" ht="8.25" customHeight="1" x14ac:dyDescent="0.15">
      <c r="A53" s="88"/>
      <c r="B53" s="90"/>
      <c r="C53" s="90"/>
      <c r="D53" s="90"/>
      <c r="E53" s="50" t="s">
        <v>30</v>
      </c>
      <c r="F53" s="50"/>
      <c r="G53" s="8"/>
      <c r="I53" s="31"/>
      <c r="J53" s="31"/>
      <c r="T53" s="25"/>
      <c r="U53"/>
      <c r="AB53" s="72"/>
      <c r="AC53" s="72"/>
      <c r="AD53" s="72"/>
      <c r="AE53" s="72"/>
      <c r="AF53" s="72"/>
      <c r="AG53" s="72"/>
      <c r="AH53" s="72"/>
    </row>
    <row r="54" spans="1:34" s="2" customFormat="1" ht="14.25" x14ac:dyDescent="0.15">
      <c r="A54" s="88"/>
      <c r="B54" s="91"/>
      <c r="C54" s="91"/>
      <c r="D54" s="91"/>
      <c r="E54" s="51">
        <v>107.5</v>
      </c>
      <c r="F54" s="51"/>
      <c r="G54" s="8"/>
      <c r="I54" s="31"/>
      <c r="J54" s="31"/>
      <c r="T54" s="31"/>
      <c r="V54" s="40"/>
      <c r="W54" s="40"/>
      <c r="X54" s="40"/>
      <c r="AB54" s="72"/>
      <c r="AC54" s="72"/>
      <c r="AD54" s="72"/>
      <c r="AE54" s="72"/>
      <c r="AF54" s="72"/>
      <c r="AG54" s="72"/>
      <c r="AH54" s="72"/>
    </row>
    <row r="55" spans="1:34" s="2" customFormat="1" ht="9.75" customHeight="1" x14ac:dyDescent="0.15">
      <c r="A55" s="69"/>
      <c r="B55" s="70"/>
      <c r="C55" s="70"/>
      <c r="D55" s="70"/>
      <c r="E55" s="51"/>
      <c r="F55" s="51"/>
      <c r="G55" s="8"/>
      <c r="I55" s="31"/>
      <c r="J55" s="31"/>
      <c r="K55" s="40"/>
      <c r="L55" s="40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5" customFormat="1" ht="15" thickBot="1" x14ac:dyDescent="0.2">
      <c r="A56" s="4" t="s">
        <v>31</v>
      </c>
      <c r="B56" s="52"/>
      <c r="C56" s="52"/>
      <c r="D56" s="52"/>
      <c r="E56" s="52"/>
      <c r="F56" s="52"/>
      <c r="G56" s="75"/>
      <c r="I56" s="32"/>
      <c r="J56" s="32"/>
      <c r="K56" s="40"/>
      <c r="L56" s="40"/>
      <c r="M56" s="2"/>
      <c r="N56" s="2"/>
      <c r="O56" s="2"/>
      <c r="P56" s="2"/>
      <c r="Q56" s="2"/>
      <c r="R56" s="2"/>
      <c r="T56" s="32"/>
      <c r="AB56" s="73"/>
      <c r="AC56" s="73"/>
      <c r="AD56" s="73"/>
      <c r="AE56" s="73"/>
      <c r="AF56" s="73"/>
      <c r="AG56" s="73"/>
      <c r="AH56" s="73"/>
    </row>
    <row r="57" spans="1:34" s="40" customFormat="1" ht="14.25" x14ac:dyDescent="0.15">
      <c r="A57" s="39" t="s">
        <v>28</v>
      </c>
      <c r="C57" s="41"/>
      <c r="E57" s="5"/>
      <c r="F57" s="5"/>
      <c r="I57" s="42"/>
      <c r="J57" s="42"/>
      <c r="K57" s="5"/>
      <c r="L57" s="5"/>
      <c r="M57" s="5"/>
      <c r="N57" s="5"/>
      <c r="O57" s="5"/>
      <c r="P57" s="5"/>
      <c r="Q57" s="5"/>
      <c r="R57" s="5"/>
      <c r="T57" s="31"/>
      <c r="U57" s="2"/>
      <c r="V57" s="5"/>
      <c r="W57" s="5"/>
      <c r="X57" s="5"/>
      <c r="AB57" s="74"/>
      <c r="AC57" s="74"/>
      <c r="AD57" s="74"/>
      <c r="AE57" s="74"/>
      <c r="AF57" s="74"/>
      <c r="AG57" s="74"/>
      <c r="AH57" s="74"/>
    </row>
    <row r="58" spans="1:34" s="40" customFormat="1" ht="14.25" x14ac:dyDescent="0.15">
      <c r="B58" s="42"/>
      <c r="C58" s="45"/>
      <c r="D58" s="42"/>
      <c r="E58" s="5"/>
      <c r="F58" s="5"/>
      <c r="I58" s="42"/>
      <c r="J58" s="42"/>
      <c r="K58" s="5"/>
      <c r="L58" s="5"/>
      <c r="T58" s="31"/>
      <c r="U58" s="2"/>
      <c r="V58" s="5"/>
      <c r="W58" s="5"/>
      <c r="X58" s="5"/>
      <c r="Y58" s="5"/>
      <c r="AB58" s="74"/>
      <c r="AC58" s="74"/>
      <c r="AD58" s="74"/>
      <c r="AE58" s="74"/>
      <c r="AF58" s="74"/>
      <c r="AG58" s="74"/>
      <c r="AH58" s="74"/>
    </row>
    <row r="59" spans="1:34" s="40" customFormat="1" ht="15" thickBot="1" x14ac:dyDescent="0.2">
      <c r="B59" s="43"/>
      <c r="C59" s="44"/>
      <c r="D59" s="43"/>
      <c r="E59" s="5"/>
      <c r="F59" s="5"/>
      <c r="I59" s="42"/>
      <c r="J59" s="42"/>
      <c r="K59" s="5"/>
      <c r="L59" s="5"/>
      <c r="M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5" customFormat="1" ht="17.25" customHeight="1" x14ac:dyDescent="0.15">
      <c r="A60" s="101" t="s">
        <v>32</v>
      </c>
      <c r="B60" s="103"/>
      <c r="C60" s="103"/>
      <c r="D60" s="103"/>
      <c r="E60" s="65">
        <v>101.45</v>
      </c>
      <c r="F60" s="81"/>
      <c r="G60" s="10"/>
      <c r="I60" s="32"/>
      <c r="J60" s="32"/>
      <c r="N60" s="40"/>
      <c r="O60" s="40"/>
      <c r="P60" s="40"/>
      <c r="Q60" s="40"/>
      <c r="R60" s="40"/>
      <c r="T60" s="32"/>
      <c r="AB60" s="73"/>
      <c r="AC60" s="73"/>
      <c r="AD60" s="73"/>
      <c r="AE60" s="73"/>
      <c r="AF60" s="73"/>
      <c r="AG60" s="73"/>
      <c r="AH60" s="73"/>
    </row>
    <row r="61" spans="1:34" s="5" customFormat="1" ht="8.25" customHeight="1" x14ac:dyDescent="0.15">
      <c r="A61" s="102"/>
      <c r="B61" s="104"/>
      <c r="C61" s="104"/>
      <c r="D61" s="104"/>
      <c r="E61" s="11" t="s">
        <v>30</v>
      </c>
      <c r="F61" s="11"/>
      <c r="G61" s="12"/>
      <c r="I61" s="32"/>
      <c r="J61" s="32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13.5" x14ac:dyDescent="0.15">
      <c r="A62" s="102"/>
      <c r="B62" s="105"/>
      <c r="C62" s="105"/>
      <c r="D62" s="105"/>
      <c r="E62" s="66">
        <v>111.35</v>
      </c>
      <c r="F62" s="82"/>
      <c r="G62" s="13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9.75" customHeight="1" x14ac:dyDescent="0.15">
      <c r="A63" s="76"/>
      <c r="B63" s="66"/>
      <c r="C63" s="66"/>
      <c r="D63" s="66"/>
      <c r="E63" s="66"/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4.25" thickBot="1" x14ac:dyDescent="0.2">
      <c r="A64" s="14" t="s">
        <v>33</v>
      </c>
      <c r="B64" s="15"/>
      <c r="C64" s="15"/>
      <c r="D64" s="15"/>
      <c r="E64" s="15"/>
      <c r="F64" s="15"/>
      <c r="G64" s="16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40" customFormat="1" ht="13.5" x14ac:dyDescent="0.15">
      <c r="A65" s="39" t="s">
        <v>28</v>
      </c>
      <c r="C65" s="41"/>
      <c r="I65" s="42"/>
      <c r="J65" s="42"/>
      <c r="K65" s="5"/>
      <c r="L65" s="5"/>
      <c r="M65" s="5"/>
      <c r="N65" s="5"/>
      <c r="O65" s="5"/>
      <c r="P65" s="5"/>
      <c r="Q65" s="5"/>
      <c r="R65" s="5"/>
      <c r="T65" s="32"/>
      <c r="U65" s="5"/>
      <c r="V65"/>
      <c r="W65"/>
      <c r="X65"/>
      <c r="AB65" s="74"/>
      <c r="AC65" s="74"/>
      <c r="AD65" s="74"/>
      <c r="AE65" s="74"/>
      <c r="AF65" s="74"/>
      <c r="AG65" s="74"/>
      <c r="AH65" s="74"/>
    </row>
    <row r="66" spans="1:34" s="40" customFormat="1" ht="13.5" x14ac:dyDescent="0.15">
      <c r="C66" s="41"/>
      <c r="I66" s="42"/>
      <c r="J66" s="42"/>
      <c r="K66"/>
      <c r="L66"/>
      <c r="T66" s="32"/>
      <c r="U66" s="5"/>
      <c r="V66"/>
      <c r="W66"/>
      <c r="X66"/>
      <c r="Y66"/>
      <c r="AB66" s="74"/>
      <c r="AC66" s="74"/>
      <c r="AD66" s="74"/>
      <c r="AE66" s="74"/>
      <c r="AF66" s="74"/>
      <c r="AG66" s="74"/>
      <c r="AH66" s="74"/>
    </row>
    <row r="67" spans="1:34" s="40" customFormat="1" ht="14.25" thickBot="1" x14ac:dyDescent="0.2">
      <c r="C67" s="41"/>
      <c r="I67" s="42"/>
      <c r="J67" s="42"/>
      <c r="K67"/>
      <c r="L67"/>
      <c r="M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5" customFormat="1" ht="17.45" customHeight="1" x14ac:dyDescent="0.15">
      <c r="A68" s="87" t="s">
        <v>36</v>
      </c>
      <c r="B68" s="89"/>
      <c r="C68" s="89"/>
      <c r="D68" s="89"/>
      <c r="E68" s="77">
        <v>104.71</v>
      </c>
      <c r="F68" s="77"/>
      <c r="G68" s="78"/>
      <c r="I68" s="32"/>
      <c r="J68" s="32"/>
      <c r="K68"/>
      <c r="L68"/>
      <c r="M68"/>
      <c r="N68" s="40"/>
      <c r="O68" s="40"/>
      <c r="P68" s="40"/>
      <c r="Q68" s="40"/>
      <c r="R68" s="40"/>
      <c r="AB68" s="73"/>
      <c r="AC68" s="73"/>
      <c r="AD68" s="73"/>
      <c r="AE68" s="73"/>
      <c r="AF68" s="73"/>
      <c r="AG68" s="73"/>
      <c r="AH68" s="73"/>
    </row>
    <row r="69" spans="1:34" s="5" customFormat="1" ht="6.75" customHeight="1" x14ac:dyDescent="0.15">
      <c r="A69" s="88"/>
      <c r="B69" s="90"/>
      <c r="C69" s="90"/>
      <c r="D69" s="90"/>
      <c r="E69" s="50" t="s">
        <v>37</v>
      </c>
      <c r="F69" s="50"/>
      <c r="G69" s="79"/>
      <c r="I69" s="32"/>
      <c r="J69" s="32"/>
      <c r="AB69" s="73"/>
      <c r="AC69" s="73"/>
      <c r="AD69" s="73"/>
      <c r="AE69" s="73"/>
      <c r="AF69" s="73"/>
      <c r="AG69" s="73"/>
      <c r="AH69" s="73"/>
    </row>
    <row r="70" spans="1:34" s="5" customFormat="1" ht="17.45" customHeight="1" x14ac:dyDescent="0.15">
      <c r="A70" s="88"/>
      <c r="B70" s="91"/>
      <c r="C70" s="91"/>
      <c r="D70" s="91"/>
      <c r="E70" s="51">
        <v>104.73</v>
      </c>
      <c r="F70" s="51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7.5" customHeight="1" x14ac:dyDescent="0.15">
      <c r="A71" s="80"/>
      <c r="B71" s="70"/>
      <c r="C71" s="70"/>
      <c r="D71" s="70"/>
      <c r="E71" s="51"/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4.25" thickBot="1" x14ac:dyDescent="0.2">
      <c r="A72" s="4" t="s">
        <v>39</v>
      </c>
      <c r="B72" s="52"/>
      <c r="C72" s="52"/>
      <c r="D72" s="52"/>
      <c r="E72" s="52"/>
      <c r="F72" s="52"/>
      <c r="G72" s="75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40" customFormat="1" ht="13.5" x14ac:dyDescent="0.15">
      <c r="A73" s="39" t="s">
        <v>28</v>
      </c>
      <c r="C73" s="41"/>
      <c r="I73" s="42"/>
      <c r="J73" s="42"/>
      <c r="K73" s="5"/>
      <c r="L73" s="5"/>
      <c r="M73" s="5"/>
      <c r="N73" s="5"/>
      <c r="O73" s="5"/>
      <c r="P73" s="5"/>
      <c r="Q73" s="5"/>
      <c r="R73" s="5"/>
      <c r="AB73" s="74"/>
      <c r="AC73" s="74"/>
      <c r="AD73" s="74"/>
      <c r="AE73" s="74"/>
      <c r="AF73" s="74"/>
      <c r="AG73" s="74"/>
      <c r="AH73" s="74"/>
    </row>
    <row r="74" spans="1:34" s="40" customFormat="1" ht="17.25" customHeight="1" x14ac:dyDescent="0.15">
      <c r="B74" s="42"/>
      <c r="C74" s="45"/>
      <c r="D74" s="42"/>
      <c r="I74" s="42"/>
      <c r="J74" s="42"/>
      <c r="AB74" s="74"/>
      <c r="AC74" s="74"/>
      <c r="AD74" s="74"/>
      <c r="AE74" s="74"/>
      <c r="AF74" s="74"/>
      <c r="AG74" s="74"/>
      <c r="AH74" s="74"/>
    </row>
  </sheetData>
  <mergeCells count="20">
    <mergeCell ref="A68:A70"/>
    <mergeCell ref="B68:D68"/>
    <mergeCell ref="B69:D69"/>
    <mergeCell ref="B70:D70"/>
    <mergeCell ref="A60:A62"/>
    <mergeCell ref="B60:D60"/>
    <mergeCell ref="B61:D61"/>
    <mergeCell ref="B62:D62"/>
    <mergeCell ref="A52:A54"/>
    <mergeCell ref="B52:D52"/>
    <mergeCell ref="B53:D53"/>
    <mergeCell ref="B54:D54"/>
    <mergeCell ref="A1:G1"/>
    <mergeCell ref="A2:G2"/>
    <mergeCell ref="A3:G3"/>
    <mergeCell ref="A44:A46"/>
    <mergeCell ref="B44:D44"/>
    <mergeCell ref="B45:D45"/>
    <mergeCell ref="B46:D46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9월</vt:lpstr>
      <vt:lpstr>'2021년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2021-08-03T00:18:20Z</dcterms:modified>
</cp:coreProperties>
</file>