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1\"/>
    </mc:Choice>
  </mc:AlternateContent>
  <xr:revisionPtr revIDLastSave="0" documentId="13_ncr:1_{5B314AB2-9577-4E25-903F-C21CE99BFE2E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1년 12월" sheetId="4" r:id="rId1"/>
  </sheets>
  <definedNames>
    <definedName name="_xlnm.Print_Area" localSheetId="0">'2021년 12월'!$A$1:$G$75</definedName>
  </definedNames>
  <calcPr calcId="191029"/>
</workbook>
</file>

<file path=xl/calcChain.xml><?xml version="1.0" encoding="utf-8"?>
<calcChain xmlns="http://schemas.openxmlformats.org/spreadsheetml/2006/main">
  <c r="G42" i="4" l="1"/>
  <c r="F42" i="4" s="1"/>
  <c r="C42" i="4" l="1"/>
  <c r="D42" i="4"/>
  <c r="E42" i="4"/>
  <c r="B42" i="4"/>
  <c r="G43" i="4"/>
  <c r="F43" i="4" s="1"/>
  <c r="G41" i="4"/>
  <c r="D41" i="4" s="1"/>
  <c r="E41" i="4" l="1"/>
  <c r="D43" i="4"/>
  <c r="E43" i="4"/>
  <c r="C43" i="4"/>
  <c r="B41" i="4"/>
  <c r="F41" i="4"/>
  <c r="C41" i="4"/>
  <c r="B43" i="4"/>
  <c r="G40" i="4"/>
  <c r="G13" i="4"/>
  <c r="F40" i="4" l="1"/>
  <c r="G39" i="4"/>
  <c r="F39" i="4" s="1"/>
  <c r="G38" i="4"/>
  <c r="F38" i="4" s="1"/>
  <c r="G37" i="4"/>
  <c r="G36" i="4"/>
  <c r="F36" i="4" s="1"/>
  <c r="G35" i="4"/>
  <c r="F35" i="4" s="1"/>
  <c r="G34" i="4"/>
  <c r="F34" i="4" s="1"/>
  <c r="G33" i="4"/>
  <c r="F33" i="4" s="1"/>
  <c r="G32" i="4"/>
  <c r="F32" i="4" s="1"/>
  <c r="G31" i="4"/>
  <c r="F31" i="4" s="1"/>
  <c r="G30" i="4"/>
  <c r="F30" i="4" s="1"/>
  <c r="G29" i="4"/>
  <c r="F29" i="4" s="1"/>
  <c r="G28" i="4"/>
  <c r="F28" i="4" s="1"/>
  <c r="G27" i="4"/>
  <c r="F27" i="4" s="1"/>
  <c r="G26" i="4"/>
  <c r="F26" i="4" s="1"/>
  <c r="G25" i="4"/>
  <c r="G24" i="4"/>
  <c r="G23" i="4"/>
  <c r="F23" i="4" s="1"/>
  <c r="G22" i="4"/>
  <c r="F22" i="4" s="1"/>
  <c r="G21" i="4"/>
  <c r="G20" i="4"/>
  <c r="F20" i="4" s="1"/>
  <c r="G19" i="4"/>
  <c r="F19" i="4" s="1"/>
  <c r="G18" i="4"/>
  <c r="F18" i="4" s="1"/>
  <c r="G17" i="4"/>
  <c r="G16" i="4"/>
  <c r="G15" i="4"/>
  <c r="F15" i="4" s="1"/>
  <c r="G14" i="4"/>
  <c r="F14" i="4" s="1"/>
  <c r="F17" i="4" l="1"/>
  <c r="F24" i="4"/>
  <c r="F16" i="4"/>
  <c r="F21" i="4"/>
  <c r="F37" i="4"/>
  <c r="F25" i="4"/>
  <c r="G7" i="4" l="1"/>
  <c r="A2" i="4"/>
  <c r="F13" i="4" l="1"/>
  <c r="G6" i="4" l="1"/>
  <c r="E12" i="4" l="1"/>
  <c r="E40" i="4" l="1"/>
  <c r="E21" i="4"/>
  <c r="E28" i="4"/>
  <c r="E16" i="4"/>
  <c r="E27" i="4"/>
  <c r="E26" i="4"/>
  <c r="E17" i="4"/>
  <c r="E29" i="4"/>
  <c r="E23" i="4"/>
  <c r="E39" i="4"/>
  <c r="E15" i="4"/>
  <c r="E22" i="4"/>
  <c r="E38" i="4"/>
  <c r="E24" i="4"/>
  <c r="E37" i="4"/>
  <c r="E33" i="4"/>
  <c r="E25" i="4"/>
  <c r="E32" i="4"/>
  <c r="E19" i="4"/>
  <c r="E35" i="4"/>
  <c r="E18" i="4"/>
  <c r="E34" i="4"/>
  <c r="E20" i="4"/>
  <c r="E36" i="4"/>
  <c r="E31" i="4"/>
  <c r="E14" i="4"/>
  <c r="E30" i="4"/>
  <c r="E13" i="4"/>
  <c r="D10" i="4" l="1"/>
  <c r="D12" i="4" s="1"/>
  <c r="C10" i="4"/>
  <c r="C12" i="4" s="1"/>
  <c r="B8" i="4"/>
  <c r="D40" i="4" l="1"/>
  <c r="C40" i="4"/>
  <c r="B10" i="4"/>
  <c r="B12" i="4" s="1"/>
  <c r="C24" i="4"/>
  <c r="C33" i="4"/>
  <c r="C15" i="4"/>
  <c r="C21" i="4"/>
  <c r="C36" i="4"/>
  <c r="C29" i="4"/>
  <c r="C18" i="4"/>
  <c r="C14" i="4"/>
  <c r="C26" i="4"/>
  <c r="C16" i="4"/>
  <c r="C23" i="4"/>
  <c r="C37" i="4"/>
  <c r="C38" i="4"/>
  <c r="C22" i="4"/>
  <c r="C19" i="4"/>
  <c r="C39" i="4"/>
  <c r="C31" i="4"/>
  <c r="C30" i="4"/>
  <c r="C28" i="4"/>
  <c r="C32" i="4"/>
  <c r="C20" i="4"/>
  <c r="C35" i="4"/>
  <c r="C25" i="4"/>
  <c r="C27" i="4"/>
  <c r="C17" i="4"/>
  <c r="C34" i="4"/>
  <c r="D19" i="4"/>
  <c r="D23" i="4"/>
  <c r="D17" i="4"/>
  <c r="D24" i="4"/>
  <c r="D31" i="4"/>
  <c r="D32" i="4"/>
  <c r="D27" i="4"/>
  <c r="D18" i="4"/>
  <c r="D34" i="4"/>
  <c r="D37" i="4"/>
  <c r="D29" i="4"/>
  <c r="D21" i="4"/>
  <c r="D35" i="4"/>
  <c r="D30" i="4"/>
  <c r="D28" i="4"/>
  <c r="D33" i="4"/>
  <c r="D39" i="4"/>
  <c r="D16" i="4"/>
  <c r="D14" i="4"/>
  <c r="D26" i="4"/>
  <c r="D25" i="4"/>
  <c r="D15" i="4"/>
  <c r="D20" i="4"/>
  <c r="D36" i="4"/>
  <c r="D22" i="4"/>
  <c r="D38" i="4"/>
  <c r="C13" i="4"/>
  <c r="D13" i="4"/>
  <c r="B40" i="4" l="1"/>
  <c r="B25" i="4"/>
  <c r="B33" i="4"/>
  <c r="B28" i="4"/>
  <c r="B16" i="4"/>
  <c r="B15" i="4"/>
  <c r="B31" i="4"/>
  <c r="B29" i="4"/>
  <c r="B20" i="4"/>
  <c r="B36" i="4"/>
  <c r="B27" i="4"/>
  <c r="B14" i="4"/>
  <c r="B30" i="4"/>
  <c r="B18" i="4"/>
  <c r="B24" i="4"/>
  <c r="B21" i="4"/>
  <c r="B37" i="4"/>
  <c r="B17" i="4"/>
  <c r="B23" i="4"/>
  <c r="B39" i="4"/>
  <c r="B34" i="4"/>
  <c r="B32" i="4"/>
  <c r="B19" i="4"/>
  <c r="B35" i="4"/>
  <c r="B22" i="4"/>
  <c r="B38" i="4"/>
  <c r="B26" i="4"/>
  <c r="B13" i="4"/>
</calcChain>
</file>

<file path=xl/sharedStrings.xml><?xml version="1.0" encoding="utf-8"?>
<sst xmlns="http://schemas.openxmlformats.org/spreadsheetml/2006/main" count="51" uniqueCount="42">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</sst>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12" fillId="3" borderId="0" xfId="0" applyNumberFormat="1" applyFont="1" applyFill="1">
      <alignment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5"/>
  <sheetViews>
    <sheetView tabSelected="1" view="pageBreakPreview" zoomScale="90" zoomScaleNormal="90" zoomScaleSheetLayoutView="90" workbookViewId="0">
      <pane xSplit="1" ySplit="12" topLeftCell="B13" activePane="bottomRight" state="frozen"/>
      <selection pane="topRight" activeCell="B1" sqref="B1"/>
      <selection pane="bottomLeft" activeCell="A15" sqref="A15"/>
      <selection pane="bottomRight" activeCell="H1" sqref="H1:I1048576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9">
        <f>DATE(YEAR(I7),MONTH(I7)+2,DAY(I7))</f>
        <v>44531</v>
      </c>
      <c r="B2" s="99"/>
      <c r="C2" s="99"/>
      <c r="D2" s="99"/>
      <c r="E2" s="99"/>
      <c r="F2" s="99"/>
      <c r="G2" s="99"/>
      <c r="H2" s="34"/>
      <c r="K2"/>
      <c r="M2"/>
    </row>
    <row r="3" spans="1:17" s="25" customFormat="1" ht="18.75" customHeight="1" x14ac:dyDescent="0.15">
      <c r="A3" s="100" t="s">
        <v>3</v>
      </c>
      <c r="B3" s="100"/>
      <c r="C3" s="100"/>
      <c r="D3" s="100"/>
      <c r="E3" s="100"/>
      <c r="F3" s="100"/>
      <c r="G3" s="100"/>
      <c r="H3"/>
      <c r="K3"/>
      <c r="M3"/>
    </row>
    <row r="4" spans="1:17" s="25" customFormat="1" ht="18.75" customHeight="1" x14ac:dyDescent="0.15">
      <c r="A4" s="21" t="s">
        <v>4</v>
      </c>
      <c r="B4" s="71" t="s">
        <v>5</v>
      </c>
      <c r="C4" s="71" t="s">
        <v>6</v>
      </c>
      <c r="D4" s="71" t="s">
        <v>7</v>
      </c>
      <c r="E4" s="71" t="s">
        <v>8</v>
      </c>
      <c r="F4" s="71" t="s">
        <v>40</v>
      </c>
      <c r="G4" s="106" t="s">
        <v>9</v>
      </c>
      <c r="H4" s="1" t="s">
        <v>10</v>
      </c>
      <c r="I4" s="1" t="s">
        <v>11</v>
      </c>
      <c r="K4"/>
      <c r="M4"/>
    </row>
    <row r="5" spans="1:17" s="25" customFormat="1" ht="18.75" customHeight="1" x14ac:dyDescent="0.15">
      <c r="A5" s="47" t="s">
        <v>12</v>
      </c>
      <c r="B5" s="22" t="s">
        <v>13</v>
      </c>
      <c r="C5" s="22" t="s">
        <v>14</v>
      </c>
      <c r="D5" s="22" t="s">
        <v>15</v>
      </c>
      <c r="E5" s="22" t="s">
        <v>16</v>
      </c>
      <c r="F5" s="83" t="s">
        <v>41</v>
      </c>
      <c r="G5" s="106"/>
      <c r="H5"/>
      <c r="K5"/>
      <c r="M5"/>
    </row>
    <row r="6" spans="1:17" s="25" customFormat="1" ht="27" x14ac:dyDescent="0.15">
      <c r="A6" s="53" t="s">
        <v>17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9월  : 108.83</v>
      </c>
      <c r="H6" s="3">
        <v>108.83</v>
      </c>
      <c r="I6" s="27">
        <v>44440</v>
      </c>
      <c r="K6"/>
      <c r="M6"/>
    </row>
    <row r="7" spans="1:17" s="25" customFormat="1" ht="27" x14ac:dyDescent="0.15">
      <c r="A7" s="48" t="s">
        <v>18</v>
      </c>
      <c r="B7" s="19" t="s">
        <v>19</v>
      </c>
      <c r="C7" s="19"/>
      <c r="D7" s="19"/>
      <c r="E7" s="19"/>
      <c r="F7" s="19"/>
      <c r="G7" s="23" t="str">
        <f>CONCATENATE(YEAR(I7) &amp; "년 ", MONTH(I7) &amp;"월 "," : ",H7)</f>
        <v>2021년 10월  : 108.97</v>
      </c>
      <c r="H7" s="87">
        <v>108.97</v>
      </c>
      <c r="I7" s="27">
        <v>44470</v>
      </c>
      <c r="K7"/>
      <c r="M7"/>
    </row>
    <row r="8" spans="1:17" s="25" customFormat="1" ht="27" x14ac:dyDescent="0.15">
      <c r="A8" s="48" t="s">
        <v>20</v>
      </c>
      <c r="B8" s="19">
        <f>ROUND(B6*$E$53/$E$55,5)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21</v>
      </c>
      <c r="B9" s="18" t="s">
        <v>22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23</v>
      </c>
      <c r="B10" s="36">
        <f>ROUND(B8*$E$61/$E$63,5)</f>
        <v>98.08775</v>
      </c>
      <c r="C10" s="18">
        <f>ROUND(C8*$E$61/$E$63,5)</f>
        <v>99.682479999999998</v>
      </c>
      <c r="D10" s="18">
        <f>ROUND(D8*$E$61/$E$63,5)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34</v>
      </c>
      <c r="B11" s="19" t="s">
        <v>38</v>
      </c>
      <c r="C11" s="19" t="s">
        <v>38</v>
      </c>
      <c r="D11" s="19" t="s">
        <v>38</v>
      </c>
      <c r="E11" s="19" t="s">
        <v>38</v>
      </c>
      <c r="F11" s="19"/>
      <c r="G11" s="37"/>
      <c r="H11"/>
      <c r="K11"/>
      <c r="M11"/>
    </row>
    <row r="12" spans="1:17" s="25" customFormat="1" ht="27" x14ac:dyDescent="0.15">
      <c r="A12" s="48" t="s">
        <v>35</v>
      </c>
      <c r="B12" s="19">
        <f>ROUND(B10*$E$69/$E$71,5)</f>
        <v>98.069019999999995</v>
      </c>
      <c r="C12" s="19">
        <f>ROUND(C10*$E$69/$E$71,5)</f>
        <v>99.663439999999994</v>
      </c>
      <c r="D12" s="19">
        <f>ROUND(D10*$E$69/$E$71,5)</f>
        <v>100.6609</v>
      </c>
      <c r="E12" s="19">
        <f>ROUND(E10*$E$69/$E$71,5)</f>
        <v>104.18210000000001</v>
      </c>
      <c r="F12" s="19">
        <v>105.363</v>
      </c>
      <c r="G12" s="37"/>
      <c r="H12"/>
      <c r="K12"/>
      <c r="M12"/>
    </row>
    <row r="13" spans="1:17" s="25" customFormat="1" ht="18.75" customHeight="1" x14ac:dyDescent="0.15">
      <c r="A13" s="46">
        <v>44531</v>
      </c>
      <c r="B13" s="20">
        <f>ROUND($G13/$B$12,5)</f>
        <v>1.1097300000000001</v>
      </c>
      <c r="C13" s="20">
        <f>ROUND($G13/$C$12,5)</f>
        <v>1.09198</v>
      </c>
      <c r="D13" s="20">
        <f>ROUND($G13/$D$12,5)</f>
        <v>1.0811500000000001</v>
      </c>
      <c r="E13" s="20">
        <f>ROUND($G13/$E$12,5)</f>
        <v>1.04461</v>
      </c>
      <c r="F13" s="20">
        <f t="shared" ref="F13:F43" si="0">ROUND($G13/$F$12,5)</f>
        <v>1.03291</v>
      </c>
      <c r="G13" s="38">
        <f t="shared" ref="G13:G40" si="1">ROUND($H$6+(H13-1)/$H$43*($H$7-$H$6),5)</f>
        <v>108.83</v>
      </c>
      <c r="H13">
        <v>1</v>
      </c>
      <c r="I13" s="29"/>
      <c r="K13"/>
      <c r="M13"/>
      <c r="N13"/>
      <c r="O13"/>
      <c r="P13"/>
    </row>
    <row r="14" spans="1:17" s="25" customFormat="1" ht="18.75" customHeight="1" x14ac:dyDescent="0.15">
      <c r="A14" s="46">
        <v>44532</v>
      </c>
      <c r="B14" s="20">
        <f t="shared" ref="B14:B43" si="2">ROUND($G14/$B$12,5)</f>
        <v>1.1097699999999999</v>
      </c>
      <c r="C14" s="20">
        <f t="shared" ref="C14:C43" si="3">ROUND($G14/$C$12,5)</f>
        <v>1.09202</v>
      </c>
      <c r="D14" s="20">
        <f t="shared" ref="D14:D43" si="4">ROUND($G14/$D$12,5)</f>
        <v>1.0811999999999999</v>
      </c>
      <c r="E14" s="20">
        <f t="shared" ref="E14:E43" si="5">ROUND($G14/$E$12,5)</f>
        <v>1.0446599999999999</v>
      </c>
      <c r="F14" s="20">
        <f t="shared" si="0"/>
        <v>1.03295</v>
      </c>
      <c r="G14" s="38">
        <f t="shared" si="1"/>
        <v>108.83452</v>
      </c>
      <c r="H14">
        <v>2</v>
      </c>
      <c r="K14"/>
      <c r="M14"/>
      <c r="N14"/>
      <c r="O14"/>
      <c r="P14"/>
      <c r="Q14"/>
    </row>
    <row r="15" spans="1:17" ht="18.75" customHeight="1" x14ac:dyDescent="0.15">
      <c r="A15" s="46">
        <v>44533</v>
      </c>
      <c r="B15" s="20">
        <f t="shared" si="2"/>
        <v>1.10982</v>
      </c>
      <c r="C15" s="20">
        <f t="shared" si="3"/>
        <v>1.0920700000000001</v>
      </c>
      <c r="D15" s="20">
        <f t="shared" si="4"/>
        <v>1.08124</v>
      </c>
      <c r="E15" s="20">
        <f t="shared" si="5"/>
        <v>1.0447</v>
      </c>
      <c r="F15" s="20">
        <f t="shared" si="0"/>
        <v>1.0329900000000001</v>
      </c>
      <c r="G15" s="38">
        <f t="shared" si="1"/>
        <v>108.83902999999999</v>
      </c>
      <c r="H15">
        <v>3</v>
      </c>
    </row>
    <row r="16" spans="1:17" ht="18.75" customHeight="1" x14ac:dyDescent="0.15">
      <c r="A16" s="46">
        <v>44534</v>
      </c>
      <c r="B16" s="20">
        <f t="shared" si="2"/>
        <v>1.1098699999999999</v>
      </c>
      <c r="C16" s="20">
        <f t="shared" si="3"/>
        <v>1.0921099999999999</v>
      </c>
      <c r="D16" s="20">
        <f t="shared" si="4"/>
        <v>1.0812900000000001</v>
      </c>
      <c r="E16" s="20">
        <f t="shared" si="5"/>
        <v>1.04474</v>
      </c>
      <c r="F16" s="20">
        <f t="shared" si="0"/>
        <v>1.0330299999999999</v>
      </c>
      <c r="G16" s="38">
        <f t="shared" si="1"/>
        <v>108.84354999999999</v>
      </c>
      <c r="H16">
        <v>4</v>
      </c>
    </row>
    <row r="17" spans="1:17" ht="18.75" customHeight="1" x14ac:dyDescent="0.15">
      <c r="A17" s="46">
        <v>44535</v>
      </c>
      <c r="B17" s="20">
        <f t="shared" si="2"/>
        <v>1.10991</v>
      </c>
      <c r="C17" s="20">
        <f t="shared" si="3"/>
        <v>1.09216</v>
      </c>
      <c r="D17" s="20">
        <f t="shared" si="4"/>
        <v>1.0813299999999999</v>
      </c>
      <c r="E17" s="20">
        <f t="shared" si="5"/>
        <v>1.0447900000000001</v>
      </c>
      <c r="F17" s="20">
        <f t="shared" si="0"/>
        <v>1.03308</v>
      </c>
      <c r="G17" s="38">
        <f t="shared" si="1"/>
        <v>108.84806</v>
      </c>
      <c r="H17">
        <v>5</v>
      </c>
    </row>
    <row r="18" spans="1:17" ht="18.75" customHeight="1" x14ac:dyDescent="0.15">
      <c r="A18" s="46">
        <v>44536</v>
      </c>
      <c r="B18" s="20">
        <f t="shared" si="2"/>
        <v>1.1099600000000001</v>
      </c>
      <c r="C18" s="20">
        <f t="shared" si="3"/>
        <v>1.0922000000000001</v>
      </c>
      <c r="D18" s="20">
        <f t="shared" si="4"/>
        <v>1.08138</v>
      </c>
      <c r="E18" s="20">
        <f t="shared" si="5"/>
        <v>1.0448299999999999</v>
      </c>
      <c r="F18" s="20">
        <f t="shared" si="0"/>
        <v>1.03312</v>
      </c>
      <c r="G18" s="38">
        <f t="shared" si="1"/>
        <v>108.85258</v>
      </c>
      <c r="H18">
        <v>6</v>
      </c>
    </row>
    <row r="19" spans="1:17" ht="18.75" customHeight="1" x14ac:dyDescent="0.15">
      <c r="A19" s="46">
        <v>44537</v>
      </c>
      <c r="B19" s="20">
        <f t="shared" si="2"/>
        <v>1.1100000000000001</v>
      </c>
      <c r="C19" s="20">
        <f t="shared" si="3"/>
        <v>1.0922499999999999</v>
      </c>
      <c r="D19" s="20">
        <f t="shared" si="4"/>
        <v>1.08142</v>
      </c>
      <c r="E19" s="20">
        <f t="shared" si="5"/>
        <v>1.04487</v>
      </c>
      <c r="F19" s="20">
        <f t="shared" si="0"/>
        <v>1.0331600000000001</v>
      </c>
      <c r="G19" s="38">
        <f t="shared" si="1"/>
        <v>108.8571</v>
      </c>
      <c r="H19">
        <v>7</v>
      </c>
    </row>
    <row r="20" spans="1:17" ht="18.75" customHeight="1" x14ac:dyDescent="0.15">
      <c r="A20" s="46">
        <v>44538</v>
      </c>
      <c r="B20" s="20">
        <f t="shared" si="2"/>
        <v>1.11005</v>
      </c>
      <c r="C20" s="20">
        <f t="shared" si="3"/>
        <v>1.09229</v>
      </c>
      <c r="D20" s="20">
        <f t="shared" si="4"/>
        <v>1.0814699999999999</v>
      </c>
      <c r="E20" s="20">
        <f t="shared" si="5"/>
        <v>1.0449200000000001</v>
      </c>
      <c r="F20" s="20">
        <f t="shared" si="0"/>
        <v>1.03321</v>
      </c>
      <c r="G20" s="38">
        <f t="shared" si="1"/>
        <v>108.86161</v>
      </c>
      <c r="H20">
        <v>8</v>
      </c>
      <c r="N20" s="6"/>
      <c r="O20" s="6"/>
      <c r="P20" s="6"/>
    </row>
    <row r="21" spans="1:17" ht="18.75" customHeight="1" x14ac:dyDescent="0.15">
      <c r="A21" s="46">
        <v>44539</v>
      </c>
      <c r="B21" s="20">
        <f t="shared" si="2"/>
        <v>1.1101000000000001</v>
      </c>
      <c r="C21" s="20">
        <f t="shared" si="3"/>
        <v>1.0923400000000001</v>
      </c>
      <c r="D21" s="20">
        <f t="shared" si="4"/>
        <v>1.08151</v>
      </c>
      <c r="E21" s="20">
        <f t="shared" si="5"/>
        <v>1.0449600000000001</v>
      </c>
      <c r="F21" s="20">
        <f t="shared" si="0"/>
        <v>1.03325</v>
      </c>
      <c r="G21" s="38">
        <f t="shared" si="1"/>
        <v>108.86613</v>
      </c>
      <c r="H21">
        <v>9</v>
      </c>
      <c r="N21" s="6"/>
      <c r="O21" s="6"/>
      <c r="P21" s="6"/>
      <c r="Q21" s="6"/>
    </row>
    <row r="22" spans="1:17" s="6" customFormat="1" ht="18.75" customHeight="1" x14ac:dyDescent="0.15">
      <c r="A22" s="46">
        <v>44540</v>
      </c>
      <c r="B22" s="20">
        <f t="shared" si="2"/>
        <v>1.1101399999999999</v>
      </c>
      <c r="C22" s="20">
        <f t="shared" si="3"/>
        <v>1.0923799999999999</v>
      </c>
      <c r="D22" s="20">
        <f t="shared" si="4"/>
        <v>1.0815600000000001</v>
      </c>
      <c r="E22" s="20">
        <f t="shared" si="5"/>
        <v>1.0449999999999999</v>
      </c>
      <c r="F22" s="20">
        <f t="shared" si="0"/>
        <v>1.03329</v>
      </c>
      <c r="G22" s="38">
        <f t="shared" si="1"/>
        <v>108.87065</v>
      </c>
      <c r="H22">
        <v>10</v>
      </c>
      <c r="I22" s="30"/>
      <c r="J22" s="30"/>
      <c r="L22" s="30"/>
    </row>
    <row r="23" spans="1:17" s="6" customFormat="1" ht="18.75" customHeight="1" x14ac:dyDescent="0.15">
      <c r="A23" s="46">
        <v>44541</v>
      </c>
      <c r="B23" s="20">
        <f t="shared" si="2"/>
        <v>1.11019</v>
      </c>
      <c r="C23" s="20">
        <f t="shared" si="3"/>
        <v>1.09243</v>
      </c>
      <c r="D23" s="20">
        <f t="shared" si="4"/>
        <v>1.0815999999999999</v>
      </c>
      <c r="E23" s="20">
        <f t="shared" si="5"/>
        <v>1.04505</v>
      </c>
      <c r="F23" s="20">
        <f t="shared" si="0"/>
        <v>1.0333300000000001</v>
      </c>
      <c r="G23" s="38">
        <f t="shared" si="1"/>
        <v>108.87515999999999</v>
      </c>
      <c r="H23">
        <v>11</v>
      </c>
      <c r="I23" s="30"/>
      <c r="J23" s="30"/>
      <c r="L23" s="30"/>
    </row>
    <row r="24" spans="1:17" s="6" customFormat="1" ht="18.75" customHeight="1" x14ac:dyDescent="0.15">
      <c r="A24" s="46">
        <v>44542</v>
      </c>
      <c r="B24" s="20">
        <f t="shared" si="2"/>
        <v>1.1102399999999999</v>
      </c>
      <c r="C24" s="20">
        <f t="shared" si="3"/>
        <v>1.0924700000000001</v>
      </c>
      <c r="D24" s="20">
        <f t="shared" si="4"/>
        <v>1.08165</v>
      </c>
      <c r="E24" s="20">
        <f t="shared" si="5"/>
        <v>1.0450900000000001</v>
      </c>
      <c r="F24" s="20">
        <f t="shared" si="0"/>
        <v>1.03338</v>
      </c>
      <c r="G24" s="38">
        <f t="shared" si="1"/>
        <v>108.87967999999999</v>
      </c>
      <c r="H24">
        <v>12</v>
      </c>
      <c r="I24" s="30"/>
      <c r="J24" s="30"/>
      <c r="L24" s="30"/>
    </row>
    <row r="25" spans="1:17" s="6" customFormat="1" ht="18.75" customHeight="1" x14ac:dyDescent="0.15">
      <c r="A25" s="46">
        <v>44543</v>
      </c>
      <c r="B25" s="20">
        <f t="shared" si="2"/>
        <v>1.1102799999999999</v>
      </c>
      <c r="C25" s="20">
        <f t="shared" si="3"/>
        <v>1.0925199999999999</v>
      </c>
      <c r="D25" s="20">
        <f t="shared" si="4"/>
        <v>1.08169</v>
      </c>
      <c r="E25" s="20">
        <f t="shared" si="5"/>
        <v>1.0451299999999999</v>
      </c>
      <c r="F25" s="20">
        <f t="shared" si="0"/>
        <v>1.03342</v>
      </c>
      <c r="G25" s="38">
        <f t="shared" si="1"/>
        <v>108.88419</v>
      </c>
      <c r="H25">
        <v>13</v>
      </c>
      <c r="I25" s="30"/>
      <c r="J25" s="30"/>
      <c r="L25" s="30"/>
    </row>
    <row r="26" spans="1:17" s="6" customFormat="1" ht="18.75" customHeight="1" x14ac:dyDescent="0.15">
      <c r="A26" s="46">
        <v>44544</v>
      </c>
      <c r="B26" s="20">
        <f t="shared" si="2"/>
        <v>1.11033</v>
      </c>
      <c r="C26" s="20">
        <f t="shared" si="3"/>
        <v>1.09256</v>
      </c>
      <c r="D26" s="20">
        <f t="shared" si="4"/>
        <v>1.0817399999999999</v>
      </c>
      <c r="E26" s="20">
        <f t="shared" si="5"/>
        <v>1.04518</v>
      </c>
      <c r="F26" s="20">
        <f t="shared" si="0"/>
        <v>1.03346</v>
      </c>
      <c r="G26" s="38">
        <f t="shared" si="1"/>
        <v>108.88871</v>
      </c>
      <c r="H26">
        <v>14</v>
      </c>
      <c r="I26" s="30"/>
      <c r="J26" s="30"/>
      <c r="L26" s="30"/>
    </row>
    <row r="27" spans="1:17" s="6" customFormat="1" ht="18.75" customHeight="1" x14ac:dyDescent="0.15">
      <c r="A27" s="46">
        <v>44545</v>
      </c>
      <c r="B27" s="20">
        <f t="shared" si="2"/>
        <v>1.1103700000000001</v>
      </c>
      <c r="C27" s="20">
        <f t="shared" si="3"/>
        <v>1.0926100000000001</v>
      </c>
      <c r="D27" s="20">
        <f t="shared" si="4"/>
        <v>1.08178</v>
      </c>
      <c r="E27" s="20">
        <f t="shared" si="5"/>
        <v>1.04522</v>
      </c>
      <c r="F27" s="20">
        <f t="shared" si="0"/>
        <v>1.0335099999999999</v>
      </c>
      <c r="G27" s="38">
        <f t="shared" si="1"/>
        <v>108.89323</v>
      </c>
      <c r="H27">
        <v>15</v>
      </c>
      <c r="I27" s="30" t="s">
        <v>24</v>
      </c>
      <c r="J27" s="30"/>
      <c r="L27" s="30"/>
    </row>
    <row r="28" spans="1:17" s="6" customFormat="1" ht="18.75" customHeight="1" x14ac:dyDescent="0.15">
      <c r="A28" s="46">
        <v>44546</v>
      </c>
      <c r="B28" s="20">
        <f t="shared" si="2"/>
        <v>1.11042</v>
      </c>
      <c r="C28" s="20">
        <f t="shared" si="3"/>
        <v>1.0926499999999999</v>
      </c>
      <c r="D28" s="20">
        <f t="shared" si="4"/>
        <v>1.0818300000000001</v>
      </c>
      <c r="E28" s="20">
        <f t="shared" si="5"/>
        <v>1.0452600000000001</v>
      </c>
      <c r="F28" s="20">
        <f t="shared" si="0"/>
        <v>1.03355</v>
      </c>
      <c r="G28" s="38">
        <f t="shared" si="1"/>
        <v>108.89774</v>
      </c>
      <c r="H28">
        <v>16</v>
      </c>
      <c r="I28" s="30"/>
      <c r="J28" s="30"/>
      <c r="L28" s="30"/>
    </row>
    <row r="29" spans="1:17" s="6" customFormat="1" ht="18.75" customHeight="1" x14ac:dyDescent="0.15">
      <c r="A29" s="46">
        <v>44547</v>
      </c>
      <c r="B29" s="20">
        <f t="shared" si="2"/>
        <v>1.1104700000000001</v>
      </c>
      <c r="C29" s="20">
        <f t="shared" si="3"/>
        <v>1.0927</v>
      </c>
      <c r="D29" s="20">
        <f t="shared" si="4"/>
        <v>1.0818700000000001</v>
      </c>
      <c r="E29" s="20">
        <f t="shared" si="5"/>
        <v>1.04531</v>
      </c>
      <c r="F29" s="20">
        <f t="shared" si="0"/>
        <v>1.03359</v>
      </c>
      <c r="G29" s="38">
        <f t="shared" si="1"/>
        <v>108.90226</v>
      </c>
      <c r="H29">
        <v>17</v>
      </c>
      <c r="I29" s="30"/>
      <c r="J29" s="30"/>
      <c r="L29" s="30"/>
      <c r="N29"/>
      <c r="O29"/>
      <c r="P29"/>
    </row>
    <row r="30" spans="1:17" s="6" customFormat="1" ht="18.75" customHeight="1" x14ac:dyDescent="0.15">
      <c r="A30" s="46">
        <v>44548</v>
      </c>
      <c r="B30" s="20">
        <f t="shared" si="2"/>
        <v>1.1105100000000001</v>
      </c>
      <c r="C30" s="20">
        <f t="shared" si="3"/>
        <v>1.0927500000000001</v>
      </c>
      <c r="D30" s="20">
        <f t="shared" si="4"/>
        <v>1.08192</v>
      </c>
      <c r="E30" s="20">
        <f t="shared" si="5"/>
        <v>1.04535</v>
      </c>
      <c r="F30" s="20">
        <f t="shared" si="0"/>
        <v>1.03363</v>
      </c>
      <c r="G30" s="38">
        <f t="shared" si="1"/>
        <v>108.90676999999999</v>
      </c>
      <c r="H30">
        <v>18</v>
      </c>
      <c r="I30" s="30"/>
      <c r="J30" s="30"/>
      <c r="L30" s="30"/>
      <c r="N30"/>
      <c r="O30"/>
      <c r="P30"/>
      <c r="Q30"/>
    </row>
    <row r="31" spans="1:17" ht="18.75" customHeight="1" x14ac:dyDescent="0.15">
      <c r="A31" s="46">
        <v>44549</v>
      </c>
      <c r="B31" s="20">
        <f t="shared" si="2"/>
        <v>1.11056</v>
      </c>
      <c r="C31" s="20">
        <f t="shared" si="3"/>
        <v>1.0927899999999999</v>
      </c>
      <c r="D31" s="20">
        <f t="shared" si="4"/>
        <v>1.08196</v>
      </c>
      <c r="E31" s="20">
        <f t="shared" si="5"/>
        <v>1.04539</v>
      </c>
      <c r="F31" s="20">
        <f t="shared" si="0"/>
        <v>1.0336799999999999</v>
      </c>
      <c r="G31" s="38">
        <f t="shared" si="1"/>
        <v>108.91128999999999</v>
      </c>
      <c r="H31">
        <v>19</v>
      </c>
    </row>
    <row r="32" spans="1:17" ht="18.75" customHeight="1" x14ac:dyDescent="0.15">
      <c r="A32" s="46">
        <v>44550</v>
      </c>
      <c r="B32" s="20">
        <f t="shared" si="2"/>
        <v>1.1106</v>
      </c>
      <c r="C32" s="20">
        <f t="shared" si="3"/>
        <v>1.09284</v>
      </c>
      <c r="D32" s="20">
        <f t="shared" si="4"/>
        <v>1.0820099999999999</v>
      </c>
      <c r="E32" s="20">
        <f t="shared" si="5"/>
        <v>1.0454399999999999</v>
      </c>
      <c r="F32" s="20">
        <f t="shared" si="0"/>
        <v>1.03372</v>
      </c>
      <c r="G32" s="38">
        <f t="shared" si="1"/>
        <v>108.91580999999999</v>
      </c>
      <c r="H32">
        <v>20</v>
      </c>
    </row>
    <row r="33" spans="1:34" ht="18.75" customHeight="1" x14ac:dyDescent="0.15">
      <c r="A33" s="46">
        <v>44551</v>
      </c>
      <c r="B33" s="20">
        <f t="shared" si="2"/>
        <v>1.1106499999999999</v>
      </c>
      <c r="C33" s="20">
        <f t="shared" si="3"/>
        <v>1.0928800000000001</v>
      </c>
      <c r="D33" s="20">
        <f t="shared" si="4"/>
        <v>1.08205</v>
      </c>
      <c r="E33" s="20">
        <f t="shared" si="5"/>
        <v>1.04548</v>
      </c>
      <c r="F33" s="20">
        <f t="shared" si="0"/>
        <v>1.03376</v>
      </c>
      <c r="G33" s="38">
        <f t="shared" si="1"/>
        <v>108.92032</v>
      </c>
      <c r="H33">
        <v>21</v>
      </c>
    </row>
    <row r="34" spans="1:34" ht="18.75" customHeight="1" x14ac:dyDescent="0.15">
      <c r="A34" s="46">
        <v>44552</v>
      </c>
      <c r="B34" s="20">
        <f t="shared" si="2"/>
        <v>1.1107</v>
      </c>
      <c r="C34" s="20">
        <f t="shared" si="3"/>
        <v>1.09293</v>
      </c>
      <c r="D34" s="20">
        <f t="shared" si="4"/>
        <v>1.0821000000000001</v>
      </c>
      <c r="E34" s="20">
        <f t="shared" si="5"/>
        <v>1.04552</v>
      </c>
      <c r="F34" s="20">
        <f t="shared" si="0"/>
        <v>1.0338099999999999</v>
      </c>
      <c r="G34" s="38">
        <f t="shared" si="1"/>
        <v>108.92484</v>
      </c>
      <c r="H34">
        <v>22</v>
      </c>
    </row>
    <row r="35" spans="1:34" ht="18.75" customHeight="1" x14ac:dyDescent="0.15">
      <c r="A35" s="46">
        <v>44553</v>
      </c>
      <c r="B35" s="20">
        <f t="shared" si="2"/>
        <v>1.1107400000000001</v>
      </c>
      <c r="C35" s="20">
        <f t="shared" si="3"/>
        <v>1.09297</v>
      </c>
      <c r="D35" s="20">
        <f t="shared" si="4"/>
        <v>1.0821400000000001</v>
      </c>
      <c r="E35" s="20">
        <f t="shared" si="5"/>
        <v>1.0455700000000001</v>
      </c>
      <c r="F35" s="20">
        <f t="shared" si="0"/>
        <v>1.0338499999999999</v>
      </c>
      <c r="G35" s="38">
        <f t="shared" si="1"/>
        <v>108.92935</v>
      </c>
      <c r="H35">
        <v>23</v>
      </c>
    </row>
    <row r="36" spans="1:34" ht="18.75" customHeight="1" x14ac:dyDescent="0.15">
      <c r="A36" s="46">
        <v>44554</v>
      </c>
      <c r="B36" s="20">
        <f t="shared" si="2"/>
        <v>1.1107899999999999</v>
      </c>
      <c r="C36" s="20">
        <f t="shared" si="3"/>
        <v>1.0930200000000001</v>
      </c>
      <c r="D36" s="20">
        <f t="shared" si="4"/>
        <v>1.08219</v>
      </c>
      <c r="E36" s="20">
        <f t="shared" si="5"/>
        <v>1.0456099999999999</v>
      </c>
      <c r="F36" s="20">
        <f t="shared" si="0"/>
        <v>1.03389</v>
      </c>
      <c r="G36" s="38">
        <f t="shared" si="1"/>
        <v>108.93387</v>
      </c>
      <c r="H36">
        <v>24</v>
      </c>
    </row>
    <row r="37" spans="1:34" ht="18.75" customHeight="1" x14ac:dyDescent="0.15">
      <c r="A37" s="46">
        <v>44555</v>
      </c>
      <c r="B37" s="20">
        <f t="shared" si="2"/>
        <v>1.11083</v>
      </c>
      <c r="C37" s="20">
        <f t="shared" si="3"/>
        <v>1.0930599999999999</v>
      </c>
      <c r="D37" s="20">
        <f t="shared" si="4"/>
        <v>1.08223</v>
      </c>
      <c r="E37" s="20">
        <f t="shared" si="5"/>
        <v>1.04565</v>
      </c>
      <c r="F37" s="20">
        <f t="shared" si="0"/>
        <v>1.03393</v>
      </c>
      <c r="G37" s="38">
        <f t="shared" si="1"/>
        <v>108.93839</v>
      </c>
      <c r="H37">
        <v>25</v>
      </c>
    </row>
    <row r="38" spans="1:34" ht="18.75" customHeight="1" x14ac:dyDescent="0.15">
      <c r="A38" s="46">
        <v>44556</v>
      </c>
      <c r="B38" s="20">
        <f t="shared" si="2"/>
        <v>1.1108800000000001</v>
      </c>
      <c r="C38" s="20">
        <f t="shared" si="3"/>
        <v>1.09311</v>
      </c>
      <c r="D38" s="20">
        <f t="shared" si="4"/>
        <v>1.0822799999999999</v>
      </c>
      <c r="E38" s="20">
        <f t="shared" si="5"/>
        <v>1.0457000000000001</v>
      </c>
      <c r="F38" s="20">
        <f t="shared" si="0"/>
        <v>1.0339799999999999</v>
      </c>
      <c r="G38" s="38">
        <f t="shared" si="1"/>
        <v>108.94289999999999</v>
      </c>
      <c r="H38">
        <v>26</v>
      </c>
    </row>
    <row r="39" spans="1:34" ht="18.75" customHeight="1" x14ac:dyDescent="0.15">
      <c r="A39" s="46">
        <v>44557</v>
      </c>
      <c r="B39" s="20">
        <f t="shared" si="2"/>
        <v>1.11093</v>
      </c>
      <c r="C39" s="20">
        <f t="shared" si="3"/>
        <v>1.0931500000000001</v>
      </c>
      <c r="D39" s="20">
        <f t="shared" si="4"/>
        <v>1.0823199999999999</v>
      </c>
      <c r="E39" s="20">
        <f t="shared" si="5"/>
        <v>1.0457399999999999</v>
      </c>
      <c r="F39" s="20">
        <f t="shared" si="0"/>
        <v>1.0340199999999999</v>
      </c>
      <c r="G39" s="38">
        <f t="shared" si="1"/>
        <v>108.94741999999999</v>
      </c>
      <c r="H39">
        <v>27</v>
      </c>
    </row>
    <row r="40" spans="1:34" ht="18.75" customHeight="1" x14ac:dyDescent="0.15">
      <c r="A40" s="46">
        <v>44558</v>
      </c>
      <c r="B40" s="20">
        <f t="shared" si="2"/>
        <v>1.11097</v>
      </c>
      <c r="C40" s="20">
        <f t="shared" si="3"/>
        <v>1.0931999999999999</v>
      </c>
      <c r="D40" s="20">
        <f t="shared" si="4"/>
        <v>1.0823700000000001</v>
      </c>
      <c r="E40" s="20">
        <f t="shared" si="5"/>
        <v>1.0457799999999999</v>
      </c>
      <c r="F40" s="20">
        <f t="shared" si="0"/>
        <v>1.03406</v>
      </c>
      <c r="G40" s="38">
        <f t="shared" si="1"/>
        <v>108.95193999999999</v>
      </c>
      <c r="H40">
        <v>28</v>
      </c>
    </row>
    <row r="41" spans="1:34" ht="18.75" customHeight="1" x14ac:dyDescent="0.15">
      <c r="A41" s="46">
        <v>44559</v>
      </c>
      <c r="B41" s="20">
        <f t="shared" si="2"/>
        <v>1.1110199999999999</v>
      </c>
      <c r="C41" s="20">
        <f t="shared" si="3"/>
        <v>1.09324</v>
      </c>
      <c r="D41" s="20">
        <f t="shared" si="4"/>
        <v>1.0824100000000001</v>
      </c>
      <c r="E41" s="20">
        <f t="shared" si="5"/>
        <v>1.04583</v>
      </c>
      <c r="F41" s="20">
        <f t="shared" si="0"/>
        <v>1.0341100000000001</v>
      </c>
      <c r="G41" s="38">
        <f t="shared" ref="G41:G43" si="6">ROUND($H$6+(H41-1)/$H$43*($H$7-$H$6),5)</f>
        <v>108.95645</v>
      </c>
      <c r="H41">
        <v>29</v>
      </c>
    </row>
    <row r="42" spans="1:34" ht="18.75" customHeight="1" x14ac:dyDescent="0.15">
      <c r="A42" s="46">
        <v>44560</v>
      </c>
      <c r="B42" s="20">
        <f t="shared" si="2"/>
        <v>1.1110599999999999</v>
      </c>
      <c r="C42" s="20">
        <f t="shared" si="3"/>
        <v>1.0932900000000001</v>
      </c>
      <c r="D42" s="20">
        <f t="shared" si="4"/>
        <v>1.08246</v>
      </c>
      <c r="E42" s="20">
        <f t="shared" si="5"/>
        <v>1.0458700000000001</v>
      </c>
      <c r="F42" s="20">
        <f t="shared" si="0"/>
        <v>1.0341499999999999</v>
      </c>
      <c r="G42" s="38">
        <f t="shared" ref="G42" si="7">ROUND($H$6+(H42-1)/$H$43*($H$7-$H$6),5)</f>
        <v>108.96097</v>
      </c>
      <c r="H42">
        <v>30</v>
      </c>
    </row>
    <row r="43" spans="1:34" ht="18.75" customHeight="1" x14ac:dyDescent="0.15">
      <c r="A43" s="46">
        <v>44561</v>
      </c>
      <c r="B43" s="20">
        <f t="shared" si="2"/>
        <v>1.11111</v>
      </c>
      <c r="C43" s="20">
        <f t="shared" si="3"/>
        <v>1.0933299999999999</v>
      </c>
      <c r="D43" s="20">
        <f t="shared" si="4"/>
        <v>1.0825</v>
      </c>
      <c r="E43" s="20">
        <f t="shared" si="5"/>
        <v>1.0459099999999999</v>
      </c>
      <c r="F43" s="20">
        <f t="shared" si="0"/>
        <v>1.0341899999999999</v>
      </c>
      <c r="G43" s="38">
        <f t="shared" si="6"/>
        <v>108.96548</v>
      </c>
      <c r="H43">
        <v>31</v>
      </c>
    </row>
    <row r="44" spans="1:34" ht="18.75" customHeight="1" thickBot="1" x14ac:dyDescent="0.2">
      <c r="A44" s="84"/>
      <c r="B44" s="85"/>
      <c r="C44" s="85"/>
      <c r="D44" s="85"/>
      <c r="E44" s="85"/>
      <c r="F44" s="85"/>
      <c r="G44" s="86"/>
    </row>
    <row r="45" spans="1:34" s="5" customFormat="1" ht="17.25" customHeight="1" x14ac:dyDescent="0.15">
      <c r="A45" s="101" t="s">
        <v>25</v>
      </c>
      <c r="B45" s="103"/>
      <c r="C45" s="103"/>
      <c r="D45" s="103"/>
      <c r="E45" s="56">
        <v>104.7</v>
      </c>
      <c r="F45" s="56"/>
      <c r="G45" s="57"/>
      <c r="I45" s="32"/>
      <c r="J45" s="32"/>
      <c r="N45" s="2"/>
      <c r="O45" s="2"/>
      <c r="P45" s="2"/>
      <c r="Q45" s="2"/>
      <c r="R45" s="2"/>
      <c r="T45" s="32"/>
      <c r="AB45" s="73"/>
      <c r="AC45" s="73"/>
      <c r="AD45" s="73"/>
      <c r="AE45" s="73"/>
      <c r="AF45" s="73"/>
      <c r="AG45" s="73"/>
      <c r="AH45" s="73"/>
    </row>
    <row r="46" spans="1:34" s="5" customFormat="1" ht="8.25" customHeight="1" x14ac:dyDescent="0.15">
      <c r="A46" s="102"/>
      <c r="B46" s="104"/>
      <c r="C46" s="104"/>
      <c r="D46" s="104"/>
      <c r="E46" s="58" t="s">
        <v>26</v>
      </c>
      <c r="F46" s="58"/>
      <c r="G46" s="59"/>
      <c r="I46" s="32"/>
      <c r="J46" s="32"/>
      <c r="T46" s="32"/>
      <c r="AB46" s="73"/>
      <c r="AC46" s="73"/>
      <c r="AD46" s="73"/>
      <c r="AE46" s="73"/>
      <c r="AF46" s="73"/>
      <c r="AG46" s="73"/>
      <c r="AH46" s="73"/>
    </row>
    <row r="47" spans="1:34" s="5" customFormat="1" ht="13.5" x14ac:dyDescent="0.15">
      <c r="A47" s="102"/>
      <c r="B47" s="105"/>
      <c r="C47" s="105"/>
      <c r="D47" s="105"/>
      <c r="E47" s="60">
        <v>122.4</v>
      </c>
      <c r="F47" s="60"/>
      <c r="G47" s="61"/>
      <c r="I47" s="32"/>
      <c r="J47" s="32"/>
      <c r="T47" s="32"/>
      <c r="V47" s="40"/>
      <c r="W47" s="40"/>
      <c r="X47" s="40"/>
      <c r="AB47" s="73"/>
      <c r="AC47" s="73"/>
      <c r="AD47" s="73"/>
      <c r="AE47" s="73"/>
      <c r="AF47" s="73"/>
      <c r="AG47" s="73"/>
      <c r="AH47" s="73"/>
    </row>
    <row r="48" spans="1:34" s="5" customFormat="1" ht="9.75" customHeight="1" x14ac:dyDescent="0.15">
      <c r="A48" s="67"/>
      <c r="B48" s="68"/>
      <c r="C48" s="68"/>
      <c r="D48" s="68"/>
      <c r="E48" s="60"/>
      <c r="F48" s="60"/>
      <c r="G48" s="61"/>
      <c r="I48" s="32"/>
      <c r="J48" s="32"/>
      <c r="K48" s="40"/>
      <c r="L48" s="40"/>
      <c r="T48" s="32"/>
      <c r="V48" s="40"/>
      <c r="W48" s="40"/>
      <c r="X48" s="40"/>
      <c r="AB48" s="73"/>
      <c r="AC48" s="73"/>
      <c r="AD48" s="73"/>
      <c r="AE48" s="73"/>
      <c r="AF48" s="73"/>
      <c r="AG48" s="73"/>
      <c r="AH48" s="73"/>
    </row>
    <row r="49" spans="1:34" s="5" customFormat="1" ht="14.25" thickBot="1" x14ac:dyDescent="0.2">
      <c r="A49" s="62" t="s">
        <v>27</v>
      </c>
      <c r="B49" s="63"/>
      <c r="C49" s="63"/>
      <c r="D49" s="63"/>
      <c r="E49" s="63"/>
      <c r="F49" s="63"/>
      <c r="G49" s="64"/>
      <c r="I49" s="32"/>
      <c r="J49" s="32"/>
      <c r="K49" s="40"/>
      <c r="L49" s="40"/>
      <c r="T49" s="32"/>
      <c r="V49" s="40"/>
      <c r="W49" s="40"/>
      <c r="X49" s="40"/>
      <c r="Y49" s="40"/>
      <c r="AB49" s="73"/>
      <c r="AC49" s="73"/>
      <c r="AD49" s="73"/>
      <c r="AE49" s="73"/>
      <c r="AF49" s="73"/>
      <c r="AG49" s="73"/>
      <c r="AH49" s="73"/>
    </row>
    <row r="50" spans="1:34" s="40" customFormat="1" ht="14.25" x14ac:dyDescent="0.15">
      <c r="A50" s="39" t="s">
        <v>28</v>
      </c>
      <c r="C50" s="41"/>
      <c r="E50" s="5"/>
      <c r="F50" s="5"/>
      <c r="I50" s="42"/>
      <c r="J50" s="42"/>
      <c r="N50" s="5"/>
      <c r="O50" s="5"/>
      <c r="P50" s="5"/>
      <c r="Q50" s="5"/>
      <c r="R50" s="5"/>
      <c r="T50" s="32"/>
      <c r="U50" s="5"/>
      <c r="V50" s="2"/>
      <c r="W50" s="2"/>
      <c r="X50" s="2"/>
      <c r="AB50" s="74"/>
      <c r="AC50" s="74"/>
      <c r="AD50" s="74"/>
      <c r="AE50" s="74"/>
      <c r="AF50" s="74"/>
      <c r="AG50" s="74"/>
      <c r="AH50" s="74"/>
    </row>
    <row r="51" spans="1:34" s="40" customFormat="1" ht="14.25" x14ac:dyDescent="0.15">
      <c r="B51" s="42"/>
      <c r="C51" s="45"/>
      <c r="D51" s="42"/>
      <c r="E51" s="5"/>
      <c r="F51" s="5"/>
      <c r="I51" s="42"/>
      <c r="J51" s="42"/>
      <c r="K51" s="2"/>
      <c r="L51" s="2"/>
      <c r="T51" s="32"/>
      <c r="U51" s="5"/>
      <c r="V51" s="2"/>
      <c r="W51" s="2"/>
      <c r="X51" s="2"/>
      <c r="Y51" s="2"/>
      <c r="AB51" s="74"/>
      <c r="AC51" s="74"/>
      <c r="AD51" s="74"/>
      <c r="AE51" s="74"/>
      <c r="AF51" s="74"/>
      <c r="AG51" s="74"/>
      <c r="AH51" s="74"/>
    </row>
    <row r="52" spans="1:34" s="40" customFormat="1" ht="15" thickBot="1" x14ac:dyDescent="0.2">
      <c r="B52" s="43"/>
      <c r="C52" s="44"/>
      <c r="D52" s="43"/>
      <c r="E52" s="5"/>
      <c r="F52" s="5"/>
      <c r="I52" s="42"/>
      <c r="J52" s="42"/>
      <c r="K52" s="2"/>
      <c r="L52" s="2"/>
      <c r="M52" s="2"/>
      <c r="T52" s="32"/>
      <c r="U52" s="5"/>
      <c r="V52" s="2"/>
      <c r="W52" s="2"/>
      <c r="X52" s="2"/>
      <c r="Y52" s="2"/>
      <c r="AB52" s="74"/>
      <c r="AC52" s="74"/>
      <c r="AD52" s="74"/>
      <c r="AE52" s="74"/>
      <c r="AF52" s="74"/>
      <c r="AG52" s="74"/>
      <c r="AH52" s="74"/>
    </row>
    <row r="53" spans="1:34" s="2" customFormat="1" ht="17.25" customHeight="1" x14ac:dyDescent="0.15">
      <c r="A53" s="88" t="s">
        <v>29</v>
      </c>
      <c r="B53" s="90"/>
      <c r="C53" s="90"/>
      <c r="D53" s="90"/>
      <c r="E53" s="49">
        <v>107.79</v>
      </c>
      <c r="F53" s="49"/>
      <c r="G53" s="7"/>
      <c r="I53" s="31"/>
      <c r="J53" s="31"/>
      <c r="N53" s="40"/>
      <c r="O53" s="40"/>
      <c r="P53" s="40"/>
      <c r="Q53" s="40"/>
      <c r="R53" s="40"/>
      <c r="T53" s="32"/>
      <c r="U53" s="5"/>
      <c r="AB53" s="72"/>
      <c r="AC53" s="72"/>
      <c r="AD53" s="72"/>
      <c r="AE53" s="72"/>
      <c r="AF53" s="72"/>
      <c r="AG53" s="72"/>
      <c r="AH53" s="72"/>
    </row>
    <row r="54" spans="1:34" s="2" customFormat="1" ht="8.25" customHeight="1" x14ac:dyDescent="0.15">
      <c r="A54" s="89"/>
      <c r="B54" s="91"/>
      <c r="C54" s="91"/>
      <c r="D54" s="91"/>
      <c r="E54" s="50" t="s">
        <v>30</v>
      </c>
      <c r="F54" s="50"/>
      <c r="G54" s="8"/>
      <c r="I54" s="31"/>
      <c r="J54" s="31"/>
      <c r="T54" s="25"/>
      <c r="U54"/>
      <c r="AB54" s="72"/>
      <c r="AC54" s="72"/>
      <c r="AD54" s="72"/>
      <c r="AE54" s="72"/>
      <c r="AF54" s="72"/>
      <c r="AG54" s="72"/>
      <c r="AH54" s="72"/>
    </row>
    <row r="55" spans="1:34" s="2" customFormat="1" ht="14.25" x14ac:dyDescent="0.15">
      <c r="A55" s="89"/>
      <c r="B55" s="92"/>
      <c r="C55" s="92"/>
      <c r="D55" s="92"/>
      <c r="E55" s="51">
        <v>107.5</v>
      </c>
      <c r="F55" s="51"/>
      <c r="G55" s="8"/>
      <c r="I55" s="31"/>
      <c r="J55" s="31"/>
      <c r="T55" s="31"/>
      <c r="V55" s="40"/>
      <c r="W55" s="40"/>
      <c r="X55" s="40"/>
      <c r="AB55" s="72"/>
      <c r="AC55" s="72"/>
      <c r="AD55" s="72"/>
      <c r="AE55" s="72"/>
      <c r="AF55" s="72"/>
      <c r="AG55" s="72"/>
      <c r="AH55" s="72"/>
    </row>
    <row r="56" spans="1:34" s="2" customFormat="1" ht="9.75" customHeight="1" x14ac:dyDescent="0.15">
      <c r="A56" s="69"/>
      <c r="B56" s="70"/>
      <c r="C56" s="70"/>
      <c r="D56" s="70"/>
      <c r="E56" s="51"/>
      <c r="F56" s="51"/>
      <c r="G56" s="8"/>
      <c r="I56" s="31"/>
      <c r="J56" s="31"/>
      <c r="K56" s="40"/>
      <c r="L56" s="40"/>
      <c r="T56" s="31"/>
      <c r="V56" s="40"/>
      <c r="W56" s="40"/>
      <c r="X56" s="40"/>
      <c r="AB56" s="72"/>
      <c r="AC56" s="72"/>
      <c r="AD56" s="72"/>
      <c r="AE56" s="72"/>
      <c r="AF56" s="72"/>
      <c r="AG56" s="72"/>
      <c r="AH56" s="72"/>
    </row>
    <row r="57" spans="1:34" s="5" customFormat="1" ht="15" thickBot="1" x14ac:dyDescent="0.2">
      <c r="A57" s="4" t="s">
        <v>31</v>
      </c>
      <c r="B57" s="52"/>
      <c r="C57" s="52"/>
      <c r="D57" s="52"/>
      <c r="E57" s="52"/>
      <c r="F57" s="52"/>
      <c r="G57" s="75"/>
      <c r="I57" s="32"/>
      <c r="J57" s="32"/>
      <c r="K57" s="40"/>
      <c r="L57" s="40"/>
      <c r="M57" s="2"/>
      <c r="N57" s="2"/>
      <c r="O57" s="2"/>
      <c r="P57" s="2"/>
      <c r="Q57" s="2"/>
      <c r="R57" s="2"/>
      <c r="T57" s="32"/>
      <c r="AB57" s="73"/>
      <c r="AC57" s="73"/>
      <c r="AD57" s="73"/>
      <c r="AE57" s="73"/>
      <c r="AF57" s="73"/>
      <c r="AG57" s="73"/>
      <c r="AH57" s="73"/>
    </row>
    <row r="58" spans="1:34" s="40" customFormat="1" ht="14.25" x14ac:dyDescent="0.15">
      <c r="A58" s="39" t="s">
        <v>28</v>
      </c>
      <c r="C58" s="41"/>
      <c r="E58" s="5"/>
      <c r="F58" s="5"/>
      <c r="I58" s="42"/>
      <c r="J58" s="42"/>
      <c r="K58" s="5"/>
      <c r="L58" s="5"/>
      <c r="M58" s="5"/>
      <c r="N58" s="5"/>
      <c r="O58" s="5"/>
      <c r="P58" s="5"/>
      <c r="Q58" s="5"/>
      <c r="R58" s="5"/>
      <c r="T58" s="31"/>
      <c r="U58" s="2"/>
      <c r="V58" s="5"/>
      <c r="W58" s="5"/>
      <c r="X58" s="5"/>
      <c r="AB58" s="74"/>
      <c r="AC58" s="74"/>
      <c r="AD58" s="74"/>
      <c r="AE58" s="74"/>
      <c r="AF58" s="74"/>
      <c r="AG58" s="74"/>
      <c r="AH58" s="74"/>
    </row>
    <row r="59" spans="1:34" s="40" customFormat="1" ht="14.25" x14ac:dyDescent="0.15">
      <c r="B59" s="42"/>
      <c r="C59" s="45"/>
      <c r="D59" s="42"/>
      <c r="E59" s="5"/>
      <c r="F59" s="5"/>
      <c r="I59" s="42"/>
      <c r="J59" s="42"/>
      <c r="K59" s="5"/>
      <c r="L59" s="5"/>
      <c r="T59" s="31"/>
      <c r="U59" s="2"/>
      <c r="V59" s="5"/>
      <c r="W59" s="5"/>
      <c r="X59" s="5"/>
      <c r="Y59" s="5"/>
      <c r="AB59" s="74"/>
      <c r="AC59" s="74"/>
      <c r="AD59" s="74"/>
      <c r="AE59" s="74"/>
      <c r="AF59" s="74"/>
      <c r="AG59" s="74"/>
      <c r="AH59" s="74"/>
    </row>
    <row r="60" spans="1:34" s="40" customFormat="1" ht="15" thickBot="1" x14ac:dyDescent="0.2">
      <c r="B60" s="43"/>
      <c r="C60" s="44"/>
      <c r="D60" s="43"/>
      <c r="E60" s="5"/>
      <c r="F60" s="5"/>
      <c r="I60" s="42"/>
      <c r="J60" s="42"/>
      <c r="K60" s="5"/>
      <c r="L60" s="5"/>
      <c r="M60" s="5"/>
      <c r="T60" s="31"/>
      <c r="U60" s="2"/>
      <c r="V60" s="5"/>
      <c r="W60" s="5"/>
      <c r="X60" s="5"/>
      <c r="Y60" s="5"/>
      <c r="AB60" s="74"/>
      <c r="AC60" s="74"/>
      <c r="AD60" s="74"/>
      <c r="AE60" s="74"/>
      <c r="AF60" s="74"/>
      <c r="AG60" s="74"/>
      <c r="AH60" s="74"/>
    </row>
    <row r="61" spans="1:34" s="5" customFormat="1" ht="17.25" customHeight="1" x14ac:dyDescent="0.15">
      <c r="A61" s="93" t="s">
        <v>32</v>
      </c>
      <c r="B61" s="95"/>
      <c r="C61" s="95"/>
      <c r="D61" s="95"/>
      <c r="E61" s="65">
        <v>101.45</v>
      </c>
      <c r="F61" s="81"/>
      <c r="G61" s="10"/>
      <c r="I61" s="32"/>
      <c r="J61" s="32"/>
      <c r="N61" s="40"/>
      <c r="O61" s="40"/>
      <c r="P61" s="40"/>
      <c r="Q61" s="40"/>
      <c r="R61" s="40"/>
      <c r="T61" s="32"/>
      <c r="AB61" s="73"/>
      <c r="AC61" s="73"/>
      <c r="AD61" s="73"/>
      <c r="AE61" s="73"/>
      <c r="AF61" s="73"/>
      <c r="AG61" s="73"/>
      <c r="AH61" s="73"/>
    </row>
    <row r="62" spans="1:34" s="5" customFormat="1" ht="8.25" customHeight="1" x14ac:dyDescent="0.15">
      <c r="A62" s="94"/>
      <c r="B62" s="96"/>
      <c r="C62" s="96"/>
      <c r="D62" s="96"/>
      <c r="E62" s="11" t="s">
        <v>30</v>
      </c>
      <c r="F62" s="11"/>
      <c r="G62" s="12"/>
      <c r="I62" s="32"/>
      <c r="J62" s="32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13.5" x14ac:dyDescent="0.15">
      <c r="A63" s="94"/>
      <c r="B63" s="97"/>
      <c r="C63" s="97"/>
      <c r="D63" s="97"/>
      <c r="E63" s="66">
        <v>111.35</v>
      </c>
      <c r="F63" s="82"/>
      <c r="G63" s="13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9.75" customHeight="1" x14ac:dyDescent="0.15">
      <c r="A64" s="76"/>
      <c r="B64" s="66"/>
      <c r="C64" s="66"/>
      <c r="D64" s="66"/>
      <c r="E64" s="66"/>
      <c r="F64" s="82"/>
      <c r="G64" s="13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5" customFormat="1" ht="14.25" thickBot="1" x14ac:dyDescent="0.2">
      <c r="A65" s="14" t="s">
        <v>33</v>
      </c>
      <c r="B65" s="15"/>
      <c r="C65" s="15"/>
      <c r="D65" s="15"/>
      <c r="E65" s="15"/>
      <c r="F65" s="15"/>
      <c r="G65" s="16"/>
      <c r="I65" s="32"/>
      <c r="J65" s="32"/>
      <c r="T65" s="32"/>
      <c r="AB65" s="73"/>
      <c r="AC65" s="73"/>
      <c r="AD65" s="73"/>
      <c r="AE65" s="73"/>
      <c r="AF65" s="73"/>
      <c r="AG65" s="73"/>
      <c r="AH65" s="73"/>
    </row>
    <row r="66" spans="1:34" s="40" customFormat="1" ht="13.5" x14ac:dyDescent="0.15">
      <c r="A66" s="39" t="s">
        <v>28</v>
      </c>
      <c r="C66" s="41"/>
      <c r="I66" s="42"/>
      <c r="J66" s="42"/>
      <c r="K66" s="5"/>
      <c r="L66" s="5"/>
      <c r="M66" s="5"/>
      <c r="N66" s="5"/>
      <c r="O66" s="5"/>
      <c r="P66" s="5"/>
      <c r="Q66" s="5"/>
      <c r="R66" s="5"/>
      <c r="T66" s="32"/>
      <c r="U66" s="5"/>
      <c r="V66"/>
      <c r="W66"/>
      <c r="X66"/>
      <c r="AB66" s="74"/>
      <c r="AC66" s="74"/>
      <c r="AD66" s="74"/>
      <c r="AE66" s="74"/>
      <c r="AF66" s="74"/>
      <c r="AG66" s="74"/>
      <c r="AH66" s="74"/>
    </row>
    <row r="67" spans="1:34" s="40" customFormat="1" ht="13.5" x14ac:dyDescent="0.15">
      <c r="C67" s="41"/>
      <c r="I67" s="42"/>
      <c r="J67" s="42"/>
      <c r="K67"/>
      <c r="L67"/>
      <c r="T67" s="32"/>
      <c r="U67" s="5"/>
      <c r="V67"/>
      <c r="W67"/>
      <c r="X67"/>
      <c r="Y67"/>
      <c r="AB67" s="74"/>
      <c r="AC67" s="74"/>
      <c r="AD67" s="74"/>
      <c r="AE67" s="74"/>
      <c r="AF67" s="74"/>
      <c r="AG67" s="74"/>
      <c r="AH67" s="74"/>
    </row>
    <row r="68" spans="1:34" s="40" customFormat="1" ht="14.25" thickBot="1" x14ac:dyDescent="0.2">
      <c r="C68" s="41"/>
      <c r="I68" s="42"/>
      <c r="J68" s="42"/>
      <c r="K68"/>
      <c r="L68"/>
      <c r="M68"/>
      <c r="T68" s="32"/>
      <c r="U68" s="5"/>
      <c r="V68"/>
      <c r="W68"/>
      <c r="X68"/>
      <c r="Y68"/>
      <c r="AB68" s="74"/>
      <c r="AC68" s="74"/>
      <c r="AD68" s="74"/>
      <c r="AE68" s="74"/>
      <c r="AF68" s="74"/>
      <c r="AG68" s="74"/>
      <c r="AH68" s="74"/>
    </row>
    <row r="69" spans="1:34" s="5" customFormat="1" ht="17.45" customHeight="1" x14ac:dyDescent="0.15">
      <c r="A69" s="88" t="s">
        <v>36</v>
      </c>
      <c r="B69" s="90"/>
      <c r="C69" s="90"/>
      <c r="D69" s="90"/>
      <c r="E69" s="77">
        <v>104.71</v>
      </c>
      <c r="F69" s="77"/>
      <c r="G69" s="78"/>
      <c r="I69" s="32"/>
      <c r="J69" s="32"/>
      <c r="K69"/>
      <c r="L69"/>
      <c r="M69"/>
      <c r="N69" s="40"/>
      <c r="O69" s="40"/>
      <c r="P69" s="40"/>
      <c r="Q69" s="40"/>
      <c r="R69" s="40"/>
      <c r="AB69" s="73"/>
      <c r="AC69" s="73"/>
      <c r="AD69" s="73"/>
      <c r="AE69" s="73"/>
      <c r="AF69" s="73"/>
      <c r="AG69" s="73"/>
      <c r="AH69" s="73"/>
    </row>
    <row r="70" spans="1:34" s="5" customFormat="1" ht="6.75" customHeight="1" x14ac:dyDescent="0.15">
      <c r="A70" s="89"/>
      <c r="B70" s="91"/>
      <c r="C70" s="91"/>
      <c r="D70" s="91"/>
      <c r="E70" s="50" t="s">
        <v>37</v>
      </c>
      <c r="F70" s="50"/>
      <c r="G70" s="79"/>
      <c r="I70" s="32"/>
      <c r="J70" s="32"/>
      <c r="AB70" s="73"/>
      <c r="AC70" s="73"/>
      <c r="AD70" s="73"/>
      <c r="AE70" s="73"/>
      <c r="AF70" s="73"/>
      <c r="AG70" s="73"/>
      <c r="AH70" s="73"/>
    </row>
    <row r="71" spans="1:34" s="5" customFormat="1" ht="17.45" customHeight="1" x14ac:dyDescent="0.15">
      <c r="A71" s="89"/>
      <c r="B71" s="92"/>
      <c r="C71" s="92"/>
      <c r="D71" s="92"/>
      <c r="E71" s="51">
        <v>104.73</v>
      </c>
      <c r="F71" s="51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7.5" customHeight="1" x14ac:dyDescent="0.15">
      <c r="A72" s="80"/>
      <c r="B72" s="70"/>
      <c r="C72" s="70"/>
      <c r="D72" s="70"/>
      <c r="E72" s="51"/>
      <c r="F72" s="51"/>
      <c r="G72" s="79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5" customFormat="1" ht="14.25" thickBot="1" x14ac:dyDescent="0.2">
      <c r="A73" s="4" t="s">
        <v>39</v>
      </c>
      <c r="B73" s="52"/>
      <c r="C73" s="52"/>
      <c r="D73" s="52"/>
      <c r="E73" s="52"/>
      <c r="F73" s="52"/>
      <c r="G73" s="75"/>
      <c r="I73" s="32"/>
      <c r="J73" s="32"/>
      <c r="AB73" s="73"/>
      <c r="AC73" s="73"/>
      <c r="AD73" s="73"/>
      <c r="AE73" s="73"/>
      <c r="AF73" s="73"/>
      <c r="AG73" s="73"/>
      <c r="AH73" s="73"/>
    </row>
    <row r="74" spans="1:34" s="40" customFormat="1" ht="13.5" x14ac:dyDescent="0.15">
      <c r="A74" s="39" t="s">
        <v>28</v>
      </c>
      <c r="C74" s="41"/>
      <c r="I74" s="42"/>
      <c r="J74" s="42"/>
      <c r="K74" s="5"/>
      <c r="L74" s="5"/>
      <c r="M74" s="5"/>
      <c r="N74" s="5"/>
      <c r="O74" s="5"/>
      <c r="P74" s="5"/>
      <c r="Q74" s="5"/>
      <c r="R74" s="5"/>
      <c r="AB74" s="74"/>
      <c r="AC74" s="74"/>
      <c r="AD74" s="74"/>
      <c r="AE74" s="74"/>
      <c r="AF74" s="74"/>
      <c r="AG74" s="74"/>
      <c r="AH74" s="74"/>
    </row>
    <row r="75" spans="1:34" s="40" customFormat="1" ht="17.25" customHeight="1" x14ac:dyDescent="0.15">
      <c r="B75" s="42"/>
      <c r="C75" s="45"/>
      <c r="D75" s="42"/>
      <c r="I75" s="42"/>
      <c r="J75" s="42"/>
      <c r="AB75" s="74"/>
      <c r="AC75" s="74"/>
      <c r="AD75" s="74"/>
      <c r="AE75" s="74"/>
      <c r="AF75" s="74"/>
      <c r="AG75" s="74"/>
      <c r="AH75" s="74"/>
    </row>
  </sheetData>
  <mergeCells count="20">
    <mergeCell ref="A53:A55"/>
    <mergeCell ref="B53:D53"/>
    <mergeCell ref="B54:D54"/>
    <mergeCell ref="B55:D55"/>
    <mergeCell ref="A1:G1"/>
    <mergeCell ref="A2:G2"/>
    <mergeCell ref="A3:G3"/>
    <mergeCell ref="A45:A47"/>
    <mergeCell ref="B45:D45"/>
    <mergeCell ref="B46:D46"/>
    <mergeCell ref="B47:D47"/>
    <mergeCell ref="G4:G5"/>
    <mergeCell ref="A69:A71"/>
    <mergeCell ref="B69:D69"/>
    <mergeCell ref="B70:D70"/>
    <mergeCell ref="B71:D71"/>
    <mergeCell ref="A61:A63"/>
    <mergeCell ref="B61:D61"/>
    <mergeCell ref="B62:D62"/>
    <mergeCell ref="B63:D63"/>
  </mergeCells>
  <phoneticPr fontId="5" type="noConversion"/>
  <printOptions horizontalCentered="1"/>
  <pageMargins left="0" right="0" top="0.27559055118110237" bottom="0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2021년 12월</vt:lpstr>
      <vt:lpstr>'2021년 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2021-02-02T01:04:44Z</cp:lastPrinted>
  <dcterms:created xsi:type="dcterms:W3CDTF">2012-01-02T00:51:16Z</dcterms:created>
  <dcterms:modified xsi:type="dcterms:W3CDTF">2021-11-02T00:19:21Z</dcterms:modified>
</cp:coreProperties>
</file>