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채기금팀\01_국채계\★08. 물가연동계수(2007~)\"/>
    </mc:Choice>
  </mc:AlternateContent>
  <xr:revisionPtr revIDLastSave="0" documentId="13_ncr:1_{2386C233-EACB-451B-956F-A5206A4876F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5년 5월" sheetId="9" r:id="rId1"/>
  </sheets>
  <definedNames>
    <definedName name="_xlnm.Print_Area" localSheetId="0">'2025년 5월'!$A$1:$H$96</definedName>
  </definedNames>
  <calcPr calcId="191029"/>
</workbook>
</file>

<file path=xl/calcChain.xml><?xml version="1.0" encoding="utf-8"?>
<calcChain xmlns="http://schemas.openxmlformats.org/spreadsheetml/2006/main">
  <c r="G47" i="9" l="1"/>
  <c r="D47" i="9" s="1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17" i="9"/>
  <c r="H47" i="9"/>
  <c r="E47" i="9" l="1"/>
  <c r="F47" i="9"/>
  <c r="B47" i="9"/>
  <c r="C47" i="9"/>
  <c r="A2" i="9"/>
  <c r="E16" i="9" l="1"/>
  <c r="B10" i="9"/>
  <c r="G7" i="9" l="1"/>
  <c r="G6" i="9"/>
  <c r="C12" i="9" l="1"/>
  <c r="C14" i="9" s="1"/>
  <c r="H18" i="9" l="1"/>
  <c r="H19" i="9" l="1"/>
  <c r="H20" i="9" l="1"/>
  <c r="H21" i="9" l="1"/>
  <c r="D14" i="9"/>
  <c r="D16" i="9" s="1"/>
  <c r="C16" i="9"/>
  <c r="B12" i="9"/>
  <c r="B14" i="9" s="1"/>
  <c r="B16" i="9" s="1"/>
  <c r="H22" i="9" l="1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/>
  <c r="H45" i="9" l="1"/>
  <c r="H46" i="9" l="1"/>
  <c r="F45" i="9"/>
  <c r="C19" i="9" l="1"/>
  <c r="B20" i="9"/>
  <c r="B21" i="9"/>
  <c r="F22" i="9"/>
  <c r="B23" i="9"/>
  <c r="E24" i="9"/>
  <c r="B25" i="9"/>
  <c r="E27" i="9"/>
  <c r="D28" i="9"/>
  <c r="C29" i="9"/>
  <c r="E30" i="9"/>
  <c r="E31" i="9"/>
  <c r="E32" i="9"/>
  <c r="F33" i="9"/>
  <c r="F34" i="9"/>
  <c r="C35" i="9"/>
  <c r="B36" i="9"/>
  <c r="F37" i="9"/>
  <c r="E38" i="9"/>
  <c r="E39" i="9"/>
  <c r="D40" i="9"/>
  <c r="F41" i="9"/>
  <c r="F42" i="9"/>
  <c r="D44" i="9"/>
  <c r="E43" i="9"/>
  <c r="E33" i="9"/>
  <c r="E34" i="9"/>
  <c r="B33" i="9"/>
  <c r="C33" i="9"/>
  <c r="B45" i="9"/>
  <c r="D45" i="9"/>
  <c r="E41" i="9"/>
  <c r="E45" i="9"/>
  <c r="C30" i="9"/>
  <c r="E46" i="9"/>
  <c r="D46" i="9"/>
  <c r="F46" i="9"/>
  <c r="C46" i="9"/>
  <c r="B46" i="9"/>
  <c r="C45" i="9"/>
  <c r="D35" i="9"/>
  <c r="F44" i="9"/>
  <c r="F35" i="9"/>
  <c r="D19" i="9"/>
  <c r="B41" i="9"/>
  <c r="C18" i="9"/>
  <c r="B34" i="9"/>
  <c r="D34" i="9"/>
  <c r="E18" i="9"/>
  <c r="F26" i="9"/>
  <c r="B42" i="9"/>
  <c r="F18" i="9"/>
  <c r="B26" i="9"/>
  <c r="E42" i="9"/>
  <c r="E26" i="9"/>
  <c r="C42" i="9"/>
  <c r="D33" i="9"/>
  <c r="C41" i="9"/>
  <c r="C40" i="9"/>
  <c r="F32" i="9"/>
  <c r="E37" i="9"/>
  <c r="F43" i="9"/>
  <c r="B24" i="9"/>
  <c r="F24" i="9"/>
  <c r="C24" i="9"/>
  <c r="C32" i="9"/>
  <c r="D32" i="9"/>
  <c r="D24" i="9"/>
  <c r="B32" i="9"/>
  <c r="E40" i="9"/>
  <c r="B40" i="9"/>
  <c r="C38" i="9"/>
  <c r="B22" i="9"/>
  <c r="F38" i="9" l="1"/>
  <c r="D22" i="9"/>
  <c r="D30" i="9"/>
  <c r="B27" i="9"/>
  <c r="D27" i="9"/>
  <c r="F27" i="9"/>
  <c r="C44" i="9"/>
  <c r="C27" i="9"/>
  <c r="C21" i="9"/>
  <c r="B37" i="9"/>
  <c r="F20" i="9"/>
  <c r="D37" i="9"/>
  <c r="D43" i="9"/>
  <c r="B44" i="9"/>
  <c r="F28" i="9"/>
  <c r="E44" i="9"/>
  <c r="B29" i="9"/>
  <c r="B28" i="9"/>
  <c r="C37" i="9"/>
  <c r="E20" i="9"/>
  <c r="B43" i="9"/>
  <c r="D20" i="9"/>
  <c r="F19" i="9"/>
  <c r="D38" i="9"/>
  <c r="C20" i="9"/>
  <c r="E19" i="9"/>
  <c r="B19" i="9"/>
  <c r="C34" i="9"/>
  <c r="E36" i="9"/>
  <c r="F36" i="9"/>
  <c r="B38" i="9"/>
  <c r="C28" i="9"/>
  <c r="B30" i="9"/>
  <c r="F40" i="9"/>
  <c r="B35" i="9"/>
  <c r="E35" i="9"/>
  <c r="C22" i="9"/>
  <c r="D29" i="9"/>
  <c r="D41" i="9"/>
  <c r="C43" i="9"/>
  <c r="E22" i="9"/>
  <c r="E28" i="9"/>
  <c r="B39" i="9"/>
  <c r="F21" i="9"/>
  <c r="E21" i="9"/>
  <c r="D31" i="9"/>
  <c r="F31" i="9"/>
  <c r="D39" i="9"/>
  <c r="B31" i="9"/>
  <c r="D26" i="9"/>
  <c r="C26" i="9"/>
  <c r="D18" i="9"/>
  <c r="B18" i="9"/>
  <c r="E23" i="9"/>
  <c r="F39" i="9"/>
  <c r="F23" i="9"/>
  <c r="C39" i="9"/>
  <c r="F30" i="9"/>
  <c r="D21" i="9"/>
  <c r="E29" i="9"/>
  <c r="C36" i="9"/>
  <c r="D42" i="9"/>
  <c r="C25" i="9"/>
  <c r="D25" i="9"/>
  <c r="F25" i="9"/>
  <c r="E25" i="9"/>
  <c r="D17" i="9"/>
  <c r="C17" i="9"/>
  <c r="F17" i="9"/>
  <c r="E17" i="9"/>
  <c r="B17" i="9"/>
  <c r="D23" i="9"/>
  <c r="C31" i="9"/>
  <c r="C23" i="9"/>
  <c r="F29" i="9"/>
  <c r="D36" i="9"/>
</calcChain>
</file>

<file path=xl/sharedStrings.xml><?xml version="1.0" encoding="utf-8"?>
<sst xmlns="http://schemas.openxmlformats.org/spreadsheetml/2006/main" count="95" uniqueCount="80">
  <si>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</si>
  <si>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</si>
  <si>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</si>
  <si>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</si>
  <si>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</si>
  <si>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</si>
  <si>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</si>
  <si>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</si>
  <si>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</si>
  <si>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</si>
  <si>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</si>
  <si>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</si>
  <si>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</si>
  <si>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</si>
  <si>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</si>
  <si>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</si>
  <si>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</si>
  <si>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</si>
  <si>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</si>
  <si>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</si>
  <si>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</si>
  <si>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</si>
  <si>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</si>
  <si>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</si>
  <si>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</si>
  <si>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</si>
  <si>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</si>
  <si>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</si>
  <si>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</si>
  <si>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</si>
  <si>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</si>
  <si>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</si>
  <si>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</si>
  <si>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</si>
  <si>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</si>
  <si>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</si>
  <si>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</si>
  <si>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</si>
  <si>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</si>
  <si>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</si>
  <si>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</si>
  <si>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</si>
  <si>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</si>
  <si>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</si>
  <si>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</si>
  <si>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</si>
  <si>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</si>
  <si>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</si>
  <si>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</si>
  <si>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2025.10.01</t>
    <phoneticPr fontId="5" type="noConversion"/>
  </si>
  <si>
    <t>2025.10.02</t>
    <phoneticPr fontId="5" type="noConversion"/>
  </si>
  <si>
    <t>2025.10.03</t>
  </si>
  <si>
    <t>2025.10.04</t>
  </si>
  <si>
    <t>2025.10.05</t>
  </si>
  <si>
    <t>2025.10.06</t>
  </si>
  <si>
    <t>2025.10.07</t>
  </si>
  <si>
    <t>2025.10.08</t>
  </si>
  <si>
    <t>2025.10.09</t>
  </si>
  <si>
    <t>2025.10.10</t>
  </si>
  <si>
    <t>2025.10.11</t>
  </si>
  <si>
    <t>2025.10.12</t>
  </si>
  <si>
    <t>2025.10.13</t>
  </si>
  <si>
    <t>2025.10.14</t>
  </si>
  <si>
    <t>2025.10.15</t>
  </si>
  <si>
    <t>2025.10.16</t>
  </si>
  <si>
    <t>2025.10.17</t>
  </si>
  <si>
    <t>2025.10.18</t>
  </si>
  <si>
    <t>2025.10.19</t>
  </si>
  <si>
    <t>2025.10.20</t>
  </si>
  <si>
    <t>2025.10.21</t>
  </si>
  <si>
    <t>2025.10.22</t>
  </si>
  <si>
    <t>2025.10.23</t>
  </si>
  <si>
    <t>2025.10.24</t>
  </si>
  <si>
    <t>2025.10.25</t>
  </si>
  <si>
    <t>2025.10.26</t>
  </si>
  <si>
    <t>2025.10.27</t>
  </si>
  <si>
    <t>2025.10.28</t>
  </si>
  <si>
    <t>2025.10.29</t>
  </si>
  <si>
    <t>2025.10.30</t>
  </si>
  <si>
    <t>2025.10.31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</si>
</sst>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176" fontId="8" fillId="5" borderId="0" xfId="0" applyNumberFormat="1" applyFont="1" applyFill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4"/>
  <sheetViews>
    <sheetView tabSelected="1" view="pageBreakPreview" zoomScale="80" zoomScaleNormal="90" zoomScaleSheetLayoutView="80" workbookViewId="0">
      <pane ySplit="16" topLeftCell="A17" activePane="bottomLeft" state="frozen"/>
      <selection pane="bottomLeft" activeCell="C6" sqref="C6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9">
        <f>IF(MONTH(I7)+2&gt;12,DATE(YEAR(I7)+1,MONTH(I7)-10,DAY(I7)),DATE(YEAR(I7),MONTH(I7)+2,DAY(I7)))</f>
        <v>45931</v>
      </c>
      <c r="B2" s="99"/>
      <c r="C2" s="99"/>
      <c r="D2" s="99"/>
      <c r="E2" s="99"/>
      <c r="F2" s="99"/>
      <c r="G2" s="99"/>
      <c r="H2" s="32"/>
      <c r="K2"/>
      <c r="M2"/>
    </row>
    <row r="3" spans="1:13" s="24" customFormat="1" ht="18.75" customHeight="1" x14ac:dyDescent="0.15">
      <c r="A3" s="82" t="s">
        <v>38</v>
      </c>
      <c r="B3" s="82"/>
      <c r="C3" s="82"/>
      <c r="D3" s="82"/>
      <c r="E3" s="82"/>
      <c r="F3" s="82"/>
      <c r="G3" s="82"/>
      <c r="H3"/>
      <c r="K3"/>
      <c r="M3"/>
    </row>
    <row r="4" spans="1:13" s="24" customFormat="1" ht="18.75" customHeight="1" x14ac:dyDescent="0.15">
      <c r="A4" s="20" t="s">
        <v>3</v>
      </c>
      <c r="B4" s="60" t="s">
        <v>4</v>
      </c>
      <c r="C4" s="60" t="s">
        <v>5</v>
      </c>
      <c r="D4" s="60" t="s">
        <v>32</v>
      </c>
      <c r="E4" s="60" t="s">
        <v>41</v>
      </c>
      <c r="F4" s="60" t="s">
        <v>48</v>
      </c>
      <c r="G4" s="100" t="s">
        <v>6</v>
      </c>
      <c r="H4" s="1" t="s">
        <v>7</v>
      </c>
      <c r="I4" s="1" t="s">
        <v>8</v>
      </c>
      <c r="K4"/>
      <c r="M4"/>
    </row>
    <row r="5" spans="1:13" s="24" customFormat="1" ht="18.75" customHeight="1" x14ac:dyDescent="0.15">
      <c r="A5" s="42" t="s">
        <v>9</v>
      </c>
      <c r="B5" s="21" t="s">
        <v>10</v>
      </c>
      <c r="C5" s="21" t="s">
        <v>11</v>
      </c>
      <c r="D5" s="68" t="s">
        <v>33</v>
      </c>
      <c r="E5" s="68" t="s">
        <v>40</v>
      </c>
      <c r="F5" s="68" t="s">
        <v>47</v>
      </c>
      <c r="G5" s="100"/>
      <c r="H5"/>
      <c r="K5"/>
      <c r="M5"/>
    </row>
    <row r="6" spans="1:13" s="24" customFormat="1" ht="27" x14ac:dyDescent="0.15">
      <c r="A6" s="48" t="s">
        <v>12</v>
      </c>
      <c r="B6" s="49"/>
      <c r="C6" s="49"/>
      <c r="D6" s="49"/>
      <c r="E6" s="49"/>
      <c r="F6" s="49"/>
      <c r="G6" s="81" t="str">
        <f>CONCATENATE(YEAR(I6) &amp; "년 ", MONTH(I6) &amp;"월 "," : ",H6)</f>
        <v>2025년 7월  : 116.52</v>
      </c>
      <c r="H6" s="73">
        <v>116.52</v>
      </c>
      <c r="I6" s="26">
        <v>45839</v>
      </c>
      <c r="K6"/>
      <c r="M6"/>
    </row>
    <row r="7" spans="1:13" s="24" customFormat="1" ht="27" x14ac:dyDescent="0.15">
      <c r="A7" s="43" t="s">
        <v>13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2025년 8월  : 116.45</v>
      </c>
      <c r="H7" s="73">
        <v>116.45</v>
      </c>
      <c r="I7" s="26">
        <v>45870</v>
      </c>
      <c r="K7"/>
      <c r="M7"/>
    </row>
    <row r="8" spans="1:13" s="24" customFormat="1" ht="27" x14ac:dyDescent="0.15">
      <c r="A8" s="43" t="s">
        <v>14</v>
      </c>
      <c r="B8" s="18">
        <v>110.505</v>
      </c>
      <c r="C8" s="18"/>
      <c r="D8" s="18"/>
      <c r="E8" s="18"/>
      <c r="F8" s="18"/>
      <c r="G8" s="23"/>
      <c r="H8"/>
      <c r="K8"/>
      <c r="M8"/>
    </row>
    <row r="9" spans="1:13" s="24" customFormat="1" ht="27" x14ac:dyDescent="0.15">
      <c r="A9" s="33" t="s">
        <v>15</v>
      </c>
      <c r="B9" s="17" t="s">
        <v>0</v>
      </c>
      <c r="C9" s="17"/>
      <c r="D9" s="17"/>
      <c r="E9" s="17"/>
      <c r="F9" s="17"/>
      <c r="G9" s="35"/>
      <c r="H9" s="8"/>
      <c r="I9" s="27"/>
      <c r="K9"/>
      <c r="M9"/>
    </row>
    <row r="10" spans="1:13" s="24" customFormat="1" ht="27" x14ac:dyDescent="0.15">
      <c r="A10" s="33" t="s">
        <v>16</v>
      </c>
      <c r="B10" s="17">
        <f>ROUND(B8*$C$65/$C$67,5)</f>
        <v>100.68013000000001</v>
      </c>
      <c r="C10" s="34">
        <v>104.202</v>
      </c>
      <c r="D10" s="34"/>
      <c r="E10" s="34"/>
      <c r="F10" s="34"/>
      <c r="G10" s="35"/>
      <c r="H10"/>
      <c r="K10"/>
      <c r="M10"/>
    </row>
    <row r="11" spans="1:13" s="24" customFormat="1" ht="27" x14ac:dyDescent="0.15">
      <c r="A11" s="43" t="s">
        <v>26</v>
      </c>
      <c r="B11" s="18" t="s">
        <v>30</v>
      </c>
      <c r="C11" s="18" t="s">
        <v>30</v>
      </c>
      <c r="D11" s="18"/>
      <c r="E11" s="18"/>
      <c r="F11" s="18"/>
      <c r="G11" s="35"/>
      <c r="H11"/>
      <c r="K11"/>
      <c r="M11"/>
    </row>
    <row r="12" spans="1:13" s="24" customFormat="1" ht="27" x14ac:dyDescent="0.15">
      <c r="A12" s="43" t="s">
        <v>27</v>
      </c>
      <c r="B12" s="18">
        <f>ROUND(B10*$C$73/$C$75,5)</f>
        <v>100.6609</v>
      </c>
      <c r="C12" s="18">
        <f>ROUND(C10*$C$73/$C$75,5)</f>
        <v>104.18210000000001</v>
      </c>
      <c r="D12" s="18">
        <v>105.363</v>
      </c>
      <c r="E12" s="18"/>
      <c r="F12" s="18"/>
      <c r="G12" s="35"/>
      <c r="H12"/>
      <c r="K12"/>
      <c r="M12"/>
    </row>
    <row r="13" spans="1:13" s="24" customFormat="1" ht="27" x14ac:dyDescent="0.15">
      <c r="A13" s="33" t="s">
        <v>34</v>
      </c>
      <c r="B13" s="17" t="s">
        <v>39</v>
      </c>
      <c r="C13" s="17" t="s">
        <v>39</v>
      </c>
      <c r="D13" s="17" t="s">
        <v>39</v>
      </c>
      <c r="E13" s="17"/>
      <c r="F13" s="17"/>
      <c r="G13" s="35"/>
      <c r="H13" s="8"/>
      <c r="I13" s="27"/>
      <c r="K13"/>
      <c r="M13"/>
    </row>
    <row r="14" spans="1:13" s="24" customFormat="1" ht="27" x14ac:dyDescent="0.15">
      <c r="A14" s="33" t="s">
        <v>35</v>
      </c>
      <c r="B14" s="17">
        <f>ROUND(B12*$C$81/$C$83,5)</f>
        <v>95.563910000000007</v>
      </c>
      <c r="C14" s="34">
        <f>ROUND(C12*$C$81/$C$83,5)</f>
        <v>98.906819999999996</v>
      </c>
      <c r="D14" s="34">
        <f>ROUND(D12*$C$81/$C$83,5)</f>
        <v>100.02791999999999</v>
      </c>
      <c r="E14" s="34">
        <v>106.297</v>
      </c>
      <c r="F14" s="34"/>
      <c r="G14" s="35"/>
      <c r="H14"/>
      <c r="K14"/>
      <c r="M14"/>
    </row>
    <row r="15" spans="1:13" s="24" customFormat="1" ht="27" x14ac:dyDescent="0.15">
      <c r="A15" s="43" t="s">
        <v>42</v>
      </c>
      <c r="B15" s="18" t="s">
        <v>46</v>
      </c>
      <c r="C15" s="18" t="s">
        <v>46</v>
      </c>
      <c r="D15" s="18" t="s">
        <v>46</v>
      </c>
      <c r="E15" s="18" t="s">
        <v>46</v>
      </c>
      <c r="F15" s="18"/>
      <c r="G15" s="35"/>
      <c r="H15"/>
      <c r="K15"/>
      <c r="M15"/>
    </row>
    <row r="16" spans="1:13" s="24" customFormat="1" ht="27" x14ac:dyDescent="0.15">
      <c r="A16" s="43" t="s">
        <v>43</v>
      </c>
      <c r="B16" s="18">
        <f>ROUND(B14*$C$89/$C$91,5)</f>
        <v>95.504570000000001</v>
      </c>
      <c r="C16" s="18">
        <f>ROUND(C14*$C$89/$C$91,5)</f>
        <v>98.845410000000001</v>
      </c>
      <c r="D16" s="18">
        <f>ROUND(D14*$C$89/$C$91,5)</f>
        <v>99.965810000000005</v>
      </c>
      <c r="E16" s="18">
        <f>ROUND(E14*$C$89/$C$91,5)</f>
        <v>106.23099999999999</v>
      </c>
      <c r="F16" s="18">
        <v>113.955</v>
      </c>
      <c r="G16" s="35"/>
      <c r="H16"/>
      <c r="K16"/>
      <c r="M16"/>
    </row>
    <row r="17" spans="1:17" s="24" customFormat="1" ht="18.75" customHeight="1" x14ac:dyDescent="0.15">
      <c r="A17" s="41" t="s">
        <v>49</v>
      </c>
      <c r="B17" s="19">
        <f t="shared" ref="B17:B47" si="0">ROUND($G17/$B$16,5)</f>
        <v>1.2200500000000001</v>
      </c>
      <c r="C17" s="19">
        <f t="shared" ref="C17:C47" si="1">ROUND($G17/$C$16,5)</f>
        <v>1.1788099999999999</v>
      </c>
      <c r="D17" s="19">
        <f t="shared" ref="D17:D47" si="2">ROUND($G17/$D$16,5)</f>
        <v>1.1656</v>
      </c>
      <c r="E17" s="19">
        <f t="shared" ref="E17:E47" si="3">ROUND($G17/$E$16,5)</f>
        <v>1.0968500000000001</v>
      </c>
      <c r="F17" s="19">
        <f t="shared" ref="F17:F47" si="4">ROUND($G17/$F$16,5)</f>
        <v>1.02251</v>
      </c>
      <c r="G17" s="36">
        <f>ROUND($H$6+(H17-1)/$H$47*($H$7-$H$6),5)</f>
        <v>116.52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1" t="s">
        <v>50</v>
      </c>
      <c r="B18" s="19">
        <f t="shared" si="0"/>
        <v>1.2200200000000001</v>
      </c>
      <c r="C18" s="19">
        <f t="shared" si="1"/>
        <v>1.17879</v>
      </c>
      <c r="D18" s="19">
        <f t="shared" si="2"/>
        <v>1.1655800000000001</v>
      </c>
      <c r="E18" s="19">
        <f t="shared" si="3"/>
        <v>1.09683</v>
      </c>
      <c r="F18" s="19">
        <f t="shared" si="4"/>
        <v>1.0224899999999999</v>
      </c>
      <c r="G18" s="36">
        <f t="shared" ref="G18:G48" si="5">ROUND($H$6+(H18-1)/$H$47*($H$7-$H$6),5)</f>
        <v>116.51774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1" t="s">
        <v>51</v>
      </c>
      <c r="B19" s="19">
        <f t="shared" si="0"/>
        <v>1.22</v>
      </c>
      <c r="C19" s="19">
        <f t="shared" si="1"/>
        <v>1.17876</v>
      </c>
      <c r="D19" s="19">
        <f t="shared" si="2"/>
        <v>1.1655500000000001</v>
      </c>
      <c r="E19" s="19">
        <f t="shared" si="3"/>
        <v>1.0968100000000001</v>
      </c>
      <c r="F19" s="19">
        <f t="shared" si="4"/>
        <v>1.02247</v>
      </c>
      <c r="G19" s="36">
        <f t="shared" si="5"/>
        <v>116.51548</v>
      </c>
      <c r="H19">
        <f t="shared" ref="H19:H47" si="6">H18+1</f>
        <v>3</v>
      </c>
      <c r="I19" s="28"/>
    </row>
    <row r="20" spans="1:17" ht="18.75" customHeight="1" x14ac:dyDescent="0.15">
      <c r="A20" s="41" t="s">
        <v>52</v>
      </c>
      <c r="B20" s="19">
        <f t="shared" si="0"/>
        <v>1.2199800000000001</v>
      </c>
      <c r="C20" s="19">
        <f t="shared" si="1"/>
        <v>1.1787399999999999</v>
      </c>
      <c r="D20" s="19">
        <f t="shared" si="2"/>
        <v>1.16553</v>
      </c>
      <c r="E20" s="19">
        <f t="shared" si="3"/>
        <v>1.0967899999999999</v>
      </c>
      <c r="F20" s="19">
        <f t="shared" si="4"/>
        <v>1.0224500000000001</v>
      </c>
      <c r="G20" s="36">
        <f t="shared" si="5"/>
        <v>116.51322999999999</v>
      </c>
      <c r="H20">
        <f t="shared" si="6"/>
        <v>4</v>
      </c>
      <c r="I20" s="28"/>
    </row>
    <row r="21" spans="1:17" ht="18.75" customHeight="1" x14ac:dyDescent="0.15">
      <c r="A21" s="41" t="s">
        <v>53</v>
      </c>
      <c r="B21" s="19">
        <f t="shared" si="0"/>
        <v>1.2199500000000001</v>
      </c>
      <c r="C21" s="19">
        <f t="shared" si="1"/>
        <v>1.17872</v>
      </c>
      <c r="D21" s="19">
        <f t="shared" si="2"/>
        <v>1.16551</v>
      </c>
      <c r="E21" s="19">
        <f t="shared" si="3"/>
        <v>1.09677</v>
      </c>
      <c r="F21" s="19">
        <f t="shared" si="4"/>
        <v>1.0224299999999999</v>
      </c>
      <c r="G21" s="36">
        <f t="shared" si="5"/>
        <v>116.51097</v>
      </c>
      <c r="H21">
        <f t="shared" si="6"/>
        <v>5</v>
      </c>
      <c r="I21" s="28"/>
    </row>
    <row r="22" spans="1:17" ht="18.75" customHeight="1" x14ac:dyDescent="0.15">
      <c r="A22" s="41" t="s">
        <v>54</v>
      </c>
      <c r="B22" s="19">
        <f t="shared" si="0"/>
        <v>1.21993</v>
      </c>
      <c r="C22" s="19">
        <f t="shared" si="1"/>
        <v>1.1787000000000001</v>
      </c>
      <c r="D22" s="19">
        <f t="shared" si="2"/>
        <v>1.1654899999999999</v>
      </c>
      <c r="E22" s="19">
        <f t="shared" si="3"/>
        <v>1.0967499999999999</v>
      </c>
      <c r="F22" s="19">
        <f t="shared" si="4"/>
        <v>1.02241</v>
      </c>
      <c r="G22" s="36">
        <f t="shared" si="5"/>
        <v>116.50870999999999</v>
      </c>
      <c r="H22">
        <f t="shared" si="6"/>
        <v>6</v>
      </c>
      <c r="I22" s="28"/>
    </row>
    <row r="23" spans="1:17" ht="18.75" customHeight="1" x14ac:dyDescent="0.15">
      <c r="A23" s="41" t="s">
        <v>55</v>
      </c>
      <c r="B23" s="19">
        <f t="shared" si="0"/>
        <v>1.2199</v>
      </c>
      <c r="C23" s="19">
        <f t="shared" si="1"/>
        <v>1.1786700000000001</v>
      </c>
      <c r="D23" s="19">
        <f t="shared" si="2"/>
        <v>1.1654599999999999</v>
      </c>
      <c r="E23" s="19">
        <f t="shared" si="3"/>
        <v>1.09673</v>
      </c>
      <c r="F23" s="19">
        <f t="shared" si="4"/>
        <v>1.0223899999999999</v>
      </c>
      <c r="G23" s="36">
        <f t="shared" si="5"/>
        <v>116.50645</v>
      </c>
      <c r="H23">
        <f t="shared" si="6"/>
        <v>7</v>
      </c>
      <c r="I23" s="28"/>
    </row>
    <row r="24" spans="1:17" ht="18.75" customHeight="1" x14ac:dyDescent="0.15">
      <c r="A24" s="41" t="s">
        <v>56</v>
      </c>
      <c r="B24" s="19">
        <f t="shared" si="0"/>
        <v>1.2198800000000001</v>
      </c>
      <c r="C24" s="19">
        <f t="shared" si="1"/>
        <v>1.17865</v>
      </c>
      <c r="D24" s="19">
        <f t="shared" si="2"/>
        <v>1.16544</v>
      </c>
      <c r="E24" s="19">
        <f t="shared" si="3"/>
        <v>1.0967100000000001</v>
      </c>
      <c r="F24" s="19">
        <f t="shared" si="4"/>
        <v>1.02237</v>
      </c>
      <c r="G24" s="36">
        <f t="shared" si="5"/>
        <v>116.50418999999999</v>
      </c>
      <c r="H24">
        <f t="shared" si="6"/>
        <v>8</v>
      </c>
      <c r="I24" s="28"/>
      <c r="N24" s="5"/>
      <c r="O24" s="5"/>
      <c r="P24" s="5"/>
    </row>
    <row r="25" spans="1:17" ht="18.75" customHeight="1" x14ac:dyDescent="0.15">
      <c r="A25" s="41" t="s">
        <v>57</v>
      </c>
      <c r="B25" s="19">
        <f t="shared" si="0"/>
        <v>1.2198599999999999</v>
      </c>
      <c r="C25" s="19">
        <f t="shared" si="1"/>
        <v>1.1786300000000001</v>
      </c>
      <c r="D25" s="19">
        <f t="shared" si="2"/>
        <v>1.1654199999999999</v>
      </c>
      <c r="E25" s="19">
        <f t="shared" si="3"/>
        <v>1.0966800000000001</v>
      </c>
      <c r="F25" s="19">
        <f t="shared" si="4"/>
        <v>1.0223500000000001</v>
      </c>
      <c r="G25" s="36">
        <f t="shared" si="5"/>
        <v>116.50194</v>
      </c>
      <c r="H25">
        <f t="shared" si="6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1" t="s">
        <v>58</v>
      </c>
      <c r="B26" s="19">
        <f t="shared" si="0"/>
        <v>1.21983</v>
      </c>
      <c r="C26" s="19">
        <f t="shared" si="1"/>
        <v>1.1786000000000001</v>
      </c>
      <c r="D26" s="19">
        <f t="shared" si="2"/>
        <v>1.1654</v>
      </c>
      <c r="E26" s="19">
        <f t="shared" si="3"/>
        <v>1.09666</v>
      </c>
      <c r="F26" s="19">
        <f t="shared" si="4"/>
        <v>1.02233</v>
      </c>
      <c r="G26" s="36">
        <f t="shared" si="5"/>
        <v>116.49968</v>
      </c>
      <c r="H26">
        <f t="shared" si="6"/>
        <v>10</v>
      </c>
      <c r="I26" s="28"/>
      <c r="J26" s="24"/>
      <c r="L26" s="29"/>
    </row>
    <row r="27" spans="1:17" s="5" customFormat="1" ht="18.75" customHeight="1" x14ac:dyDescent="0.15">
      <c r="A27" s="41" t="s">
        <v>59</v>
      </c>
      <c r="B27" s="19">
        <f t="shared" si="0"/>
        <v>1.2198100000000001</v>
      </c>
      <c r="C27" s="19">
        <f t="shared" si="1"/>
        <v>1.17858</v>
      </c>
      <c r="D27" s="19">
        <f t="shared" si="2"/>
        <v>1.16537</v>
      </c>
      <c r="E27" s="19">
        <f t="shared" si="3"/>
        <v>1.0966400000000001</v>
      </c>
      <c r="F27" s="19">
        <f t="shared" si="4"/>
        <v>1.0223100000000001</v>
      </c>
      <c r="G27" s="36">
        <f t="shared" si="5"/>
        <v>116.49742000000001</v>
      </c>
      <c r="H27">
        <f t="shared" si="6"/>
        <v>11</v>
      </c>
      <c r="I27" s="28"/>
      <c r="J27" s="24"/>
      <c r="L27" s="29"/>
    </row>
    <row r="28" spans="1:17" s="5" customFormat="1" ht="18.75" customHeight="1" x14ac:dyDescent="0.15">
      <c r="A28" s="41" t="s">
        <v>60</v>
      </c>
      <c r="B28" s="19">
        <f t="shared" si="0"/>
        <v>1.2197899999999999</v>
      </c>
      <c r="C28" s="19">
        <f t="shared" si="1"/>
        <v>1.1785600000000001</v>
      </c>
      <c r="D28" s="19">
        <f t="shared" si="2"/>
        <v>1.1653500000000001</v>
      </c>
      <c r="E28" s="19">
        <f t="shared" si="3"/>
        <v>1.0966199999999999</v>
      </c>
      <c r="F28" s="19">
        <f t="shared" si="4"/>
        <v>1.0222899999999999</v>
      </c>
      <c r="G28" s="36">
        <f t="shared" si="5"/>
        <v>116.49516</v>
      </c>
      <c r="H28">
        <f t="shared" si="6"/>
        <v>12</v>
      </c>
      <c r="I28" s="28"/>
      <c r="J28" s="24"/>
      <c r="L28" s="29"/>
    </row>
    <row r="29" spans="1:17" s="5" customFormat="1" ht="18.75" customHeight="1" x14ac:dyDescent="0.15">
      <c r="A29" s="41" t="s">
        <v>61</v>
      </c>
      <c r="B29" s="19">
        <f t="shared" si="0"/>
        <v>1.21976</v>
      </c>
      <c r="C29" s="19">
        <f t="shared" si="1"/>
        <v>1.1785399999999999</v>
      </c>
      <c r="D29" s="19">
        <f t="shared" si="2"/>
        <v>1.16533</v>
      </c>
      <c r="E29" s="19">
        <f t="shared" si="3"/>
        <v>1.0966</v>
      </c>
      <c r="F29" s="19">
        <f t="shared" si="4"/>
        <v>1.02227</v>
      </c>
      <c r="G29" s="36">
        <f t="shared" si="5"/>
        <v>116.49290000000001</v>
      </c>
      <c r="H29">
        <f t="shared" si="6"/>
        <v>13</v>
      </c>
      <c r="I29" s="28"/>
      <c r="J29" s="24"/>
      <c r="L29" s="29"/>
    </row>
    <row r="30" spans="1:17" s="5" customFormat="1" ht="18.75" customHeight="1" x14ac:dyDescent="0.15">
      <c r="A30" s="41" t="s">
        <v>62</v>
      </c>
      <c r="B30" s="19">
        <f t="shared" si="0"/>
        <v>1.21974</v>
      </c>
      <c r="C30" s="19">
        <f t="shared" si="1"/>
        <v>1.1785099999999999</v>
      </c>
      <c r="D30" s="19">
        <f t="shared" si="2"/>
        <v>1.1653</v>
      </c>
      <c r="E30" s="19">
        <f t="shared" si="3"/>
        <v>1.0965800000000001</v>
      </c>
      <c r="F30" s="19">
        <f t="shared" si="4"/>
        <v>1.0222500000000001</v>
      </c>
      <c r="G30" s="36">
        <f t="shared" si="5"/>
        <v>116.49065</v>
      </c>
      <c r="H30">
        <f t="shared" si="6"/>
        <v>14</v>
      </c>
      <c r="I30" s="28"/>
      <c r="J30" s="24"/>
      <c r="L30" s="29"/>
    </row>
    <row r="31" spans="1:17" s="5" customFormat="1" ht="18.75" customHeight="1" x14ac:dyDescent="0.15">
      <c r="A31" s="41" t="s">
        <v>63</v>
      </c>
      <c r="B31" s="19">
        <f t="shared" si="0"/>
        <v>1.2197199999999999</v>
      </c>
      <c r="C31" s="19">
        <f t="shared" si="1"/>
        <v>1.17849</v>
      </c>
      <c r="D31" s="19">
        <f t="shared" si="2"/>
        <v>1.1652800000000001</v>
      </c>
      <c r="E31" s="19">
        <f t="shared" si="3"/>
        <v>1.09656</v>
      </c>
      <c r="F31" s="19">
        <f t="shared" si="4"/>
        <v>1.02223</v>
      </c>
      <c r="G31" s="36">
        <f t="shared" si="5"/>
        <v>116.48839</v>
      </c>
      <c r="H31">
        <f t="shared" si="6"/>
        <v>15</v>
      </c>
      <c r="I31" s="28"/>
      <c r="J31" s="24"/>
      <c r="L31" s="29"/>
    </row>
    <row r="32" spans="1:17" s="5" customFormat="1" ht="18.75" customHeight="1" x14ac:dyDescent="0.15">
      <c r="A32" s="41" t="s">
        <v>64</v>
      </c>
      <c r="B32" s="19">
        <f t="shared" si="0"/>
        <v>1.2196899999999999</v>
      </c>
      <c r="C32" s="19">
        <f t="shared" si="1"/>
        <v>1.1784699999999999</v>
      </c>
      <c r="D32" s="19">
        <f t="shared" si="2"/>
        <v>1.16526</v>
      </c>
      <c r="E32" s="19">
        <f t="shared" si="3"/>
        <v>1.0965400000000001</v>
      </c>
      <c r="F32" s="19">
        <f t="shared" si="4"/>
        <v>1.0222100000000001</v>
      </c>
      <c r="G32" s="36">
        <f t="shared" si="5"/>
        <v>116.48613</v>
      </c>
      <c r="H32">
        <f t="shared" si="6"/>
        <v>16</v>
      </c>
      <c r="I32" s="28"/>
      <c r="J32" s="24"/>
      <c r="L32" s="29"/>
    </row>
    <row r="33" spans="1:17" s="5" customFormat="1" ht="18.75" customHeight="1" x14ac:dyDescent="0.15">
      <c r="A33" s="41" t="s">
        <v>65</v>
      </c>
      <c r="B33" s="19">
        <f t="shared" si="0"/>
        <v>1.21967</v>
      </c>
      <c r="C33" s="19">
        <f t="shared" si="1"/>
        <v>1.1784399999999999</v>
      </c>
      <c r="D33" s="19">
        <f t="shared" si="2"/>
        <v>1.1652400000000001</v>
      </c>
      <c r="E33" s="19">
        <f t="shared" si="3"/>
        <v>1.0965100000000001</v>
      </c>
      <c r="F33" s="19">
        <f t="shared" si="4"/>
        <v>1.0221899999999999</v>
      </c>
      <c r="G33" s="36">
        <f t="shared" si="5"/>
        <v>116.48387</v>
      </c>
      <c r="H33">
        <f t="shared" si="6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1" t="s">
        <v>66</v>
      </c>
      <c r="B34" s="19">
        <f t="shared" si="0"/>
        <v>1.2196400000000001</v>
      </c>
      <c r="C34" s="19">
        <f t="shared" si="1"/>
        <v>1.17842</v>
      </c>
      <c r="D34" s="19">
        <f t="shared" si="2"/>
        <v>1.1652100000000001</v>
      </c>
      <c r="E34" s="19">
        <f t="shared" si="3"/>
        <v>1.09649</v>
      </c>
      <c r="F34" s="19">
        <f t="shared" si="4"/>
        <v>1.02217</v>
      </c>
      <c r="G34" s="36">
        <f t="shared" si="5"/>
        <v>116.48161</v>
      </c>
      <c r="H34">
        <f t="shared" si="6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1" t="s">
        <v>67</v>
      </c>
      <c r="B35" s="19">
        <f t="shared" si="0"/>
        <v>1.2196199999999999</v>
      </c>
      <c r="C35" s="19">
        <f t="shared" si="1"/>
        <v>1.1783999999999999</v>
      </c>
      <c r="D35" s="19">
        <f t="shared" si="2"/>
        <v>1.1651899999999999</v>
      </c>
      <c r="E35" s="19">
        <f t="shared" si="3"/>
        <v>1.0964700000000001</v>
      </c>
      <c r="F35" s="19">
        <f t="shared" si="4"/>
        <v>1.0221499999999999</v>
      </c>
      <c r="G35" s="36">
        <f t="shared" si="5"/>
        <v>116.47935</v>
      </c>
      <c r="H35">
        <f t="shared" si="6"/>
        <v>19</v>
      </c>
      <c r="I35" s="28"/>
    </row>
    <row r="36" spans="1:17" ht="18.75" customHeight="1" x14ac:dyDescent="0.15">
      <c r="A36" s="41" t="s">
        <v>68</v>
      </c>
      <c r="B36" s="19">
        <f t="shared" si="0"/>
        <v>1.2196</v>
      </c>
      <c r="C36" s="19">
        <f t="shared" si="1"/>
        <v>1.17838</v>
      </c>
      <c r="D36" s="19">
        <f t="shared" si="2"/>
        <v>1.16517</v>
      </c>
      <c r="E36" s="19">
        <f t="shared" si="3"/>
        <v>1.0964499999999999</v>
      </c>
      <c r="F36" s="19">
        <f t="shared" si="4"/>
        <v>1.02213</v>
      </c>
      <c r="G36" s="36">
        <f t="shared" si="5"/>
        <v>116.47709999999999</v>
      </c>
      <c r="H36">
        <f t="shared" si="6"/>
        <v>20</v>
      </c>
      <c r="I36" s="28"/>
    </row>
    <row r="37" spans="1:17" ht="18.75" customHeight="1" x14ac:dyDescent="0.15">
      <c r="A37" s="41" t="s">
        <v>69</v>
      </c>
      <c r="B37" s="19">
        <f t="shared" si="0"/>
        <v>1.21957</v>
      </c>
      <c r="C37" s="19">
        <f t="shared" si="1"/>
        <v>1.17835</v>
      </c>
      <c r="D37" s="19">
        <f t="shared" si="2"/>
        <v>1.1651499999999999</v>
      </c>
      <c r="E37" s="19">
        <f t="shared" si="3"/>
        <v>1.09643</v>
      </c>
      <c r="F37" s="19">
        <f t="shared" si="4"/>
        <v>1.0221100000000001</v>
      </c>
      <c r="G37" s="36">
        <f t="shared" si="5"/>
        <v>116.47484</v>
      </c>
      <c r="H37">
        <f t="shared" si="6"/>
        <v>21</v>
      </c>
      <c r="I37" s="28"/>
    </row>
    <row r="38" spans="1:17" ht="18.75" customHeight="1" x14ac:dyDescent="0.15">
      <c r="A38" s="41" t="s">
        <v>70</v>
      </c>
      <c r="B38" s="19">
        <f t="shared" si="0"/>
        <v>1.2195499999999999</v>
      </c>
      <c r="C38" s="19">
        <f t="shared" si="1"/>
        <v>1.1783300000000001</v>
      </c>
      <c r="D38" s="19">
        <f t="shared" si="2"/>
        <v>1.1651199999999999</v>
      </c>
      <c r="E38" s="19">
        <f t="shared" si="3"/>
        <v>1.0964100000000001</v>
      </c>
      <c r="F38" s="19">
        <f t="shared" si="4"/>
        <v>1.0220899999999999</v>
      </c>
      <c r="G38" s="36">
        <f t="shared" si="5"/>
        <v>116.47257999999999</v>
      </c>
      <c r="H38">
        <f t="shared" si="6"/>
        <v>22</v>
      </c>
      <c r="I38" s="28"/>
    </row>
    <row r="39" spans="1:17" ht="18.75" customHeight="1" x14ac:dyDescent="0.15">
      <c r="A39" s="41" t="s">
        <v>71</v>
      </c>
      <c r="B39" s="19">
        <f t="shared" si="0"/>
        <v>1.21953</v>
      </c>
      <c r="C39" s="19">
        <f t="shared" si="1"/>
        <v>1.17831</v>
      </c>
      <c r="D39" s="19">
        <f t="shared" si="2"/>
        <v>1.1651</v>
      </c>
      <c r="E39" s="19">
        <f t="shared" si="3"/>
        <v>1.09639</v>
      </c>
      <c r="F39" s="19">
        <f t="shared" si="4"/>
        <v>1.02207</v>
      </c>
      <c r="G39" s="36">
        <f t="shared" si="5"/>
        <v>116.47032</v>
      </c>
      <c r="H39">
        <f t="shared" si="6"/>
        <v>23</v>
      </c>
      <c r="I39" s="28"/>
    </row>
    <row r="40" spans="1:17" ht="18.75" customHeight="1" x14ac:dyDescent="0.15">
      <c r="A40" s="41" t="s">
        <v>72</v>
      </c>
      <c r="B40" s="19">
        <f t="shared" si="0"/>
        <v>1.2195</v>
      </c>
      <c r="C40" s="19">
        <f t="shared" si="1"/>
        <v>1.17828</v>
      </c>
      <c r="D40" s="19">
        <f t="shared" si="2"/>
        <v>1.1650799999999999</v>
      </c>
      <c r="E40" s="19">
        <f t="shared" si="3"/>
        <v>1.0963700000000001</v>
      </c>
      <c r="F40" s="19">
        <f t="shared" si="4"/>
        <v>1.0220499999999999</v>
      </c>
      <c r="G40" s="36">
        <f t="shared" si="5"/>
        <v>116.46805999999999</v>
      </c>
      <c r="H40">
        <f t="shared" si="6"/>
        <v>24</v>
      </c>
      <c r="I40" s="28"/>
    </row>
    <row r="41" spans="1:17" ht="18.75" customHeight="1" x14ac:dyDescent="0.15">
      <c r="A41" s="41" t="s">
        <v>73</v>
      </c>
      <c r="B41" s="19">
        <f t="shared" si="0"/>
        <v>1.2194799999999999</v>
      </c>
      <c r="C41" s="19">
        <f t="shared" si="1"/>
        <v>1.1782600000000001</v>
      </c>
      <c r="D41" s="19">
        <f t="shared" si="2"/>
        <v>1.16506</v>
      </c>
      <c r="E41" s="19">
        <f t="shared" si="3"/>
        <v>1.0963400000000001</v>
      </c>
      <c r="F41" s="19">
        <f t="shared" si="4"/>
        <v>1.02203</v>
      </c>
      <c r="G41" s="36">
        <f t="shared" si="5"/>
        <v>116.46581</v>
      </c>
      <c r="H41">
        <f t="shared" si="6"/>
        <v>25</v>
      </c>
      <c r="I41" s="28"/>
    </row>
    <row r="42" spans="1:17" ht="18.75" customHeight="1" x14ac:dyDescent="0.15">
      <c r="A42" s="41" t="s">
        <v>74</v>
      </c>
      <c r="B42" s="19">
        <f t="shared" si="0"/>
        <v>1.21946</v>
      </c>
      <c r="C42" s="19">
        <f t="shared" si="1"/>
        <v>1.17824</v>
      </c>
      <c r="D42" s="19">
        <f t="shared" si="2"/>
        <v>1.16503</v>
      </c>
      <c r="E42" s="19">
        <f t="shared" si="3"/>
        <v>1.09632</v>
      </c>
      <c r="F42" s="19">
        <f t="shared" si="4"/>
        <v>1.0220100000000001</v>
      </c>
      <c r="G42" s="36">
        <f t="shared" si="5"/>
        <v>116.46355</v>
      </c>
      <c r="H42">
        <f t="shared" si="6"/>
        <v>26</v>
      </c>
      <c r="I42" s="28"/>
    </row>
    <row r="43" spans="1:17" ht="18.75" customHeight="1" x14ac:dyDescent="0.15">
      <c r="A43" s="41" t="s">
        <v>75</v>
      </c>
      <c r="B43" s="19">
        <f t="shared" si="0"/>
        <v>1.21943</v>
      </c>
      <c r="C43" s="19">
        <f t="shared" si="1"/>
        <v>1.17822</v>
      </c>
      <c r="D43" s="19">
        <f t="shared" si="2"/>
        <v>1.1650100000000001</v>
      </c>
      <c r="E43" s="19">
        <f t="shared" si="3"/>
        <v>1.0963000000000001</v>
      </c>
      <c r="F43" s="19">
        <f t="shared" si="4"/>
        <v>1.02199</v>
      </c>
      <c r="G43" s="36">
        <f t="shared" si="5"/>
        <v>116.46129000000001</v>
      </c>
      <c r="H43">
        <f t="shared" si="6"/>
        <v>27</v>
      </c>
      <c r="I43" s="28"/>
    </row>
    <row r="44" spans="1:17" ht="18.75" customHeight="1" x14ac:dyDescent="0.15">
      <c r="A44" s="41" t="s">
        <v>76</v>
      </c>
      <c r="B44" s="19">
        <f t="shared" si="0"/>
        <v>1.2194100000000001</v>
      </c>
      <c r="C44" s="19">
        <f t="shared" si="1"/>
        <v>1.1781900000000001</v>
      </c>
      <c r="D44" s="19">
        <f t="shared" si="2"/>
        <v>1.16499</v>
      </c>
      <c r="E44" s="19">
        <f t="shared" si="3"/>
        <v>1.0962799999999999</v>
      </c>
      <c r="F44" s="19">
        <f t="shared" si="4"/>
        <v>1.02197</v>
      </c>
      <c r="G44" s="36">
        <f t="shared" si="5"/>
        <v>116.45903</v>
      </c>
      <c r="H44">
        <f t="shared" si="6"/>
        <v>28</v>
      </c>
      <c r="I44" s="28"/>
    </row>
    <row r="45" spans="1:17" ht="18.75" customHeight="1" x14ac:dyDescent="0.15">
      <c r="A45" s="41" t="s">
        <v>77</v>
      </c>
      <c r="B45" s="19">
        <f t="shared" si="0"/>
        <v>1.2193799999999999</v>
      </c>
      <c r="C45" s="19">
        <f t="shared" si="1"/>
        <v>1.1781699999999999</v>
      </c>
      <c r="D45" s="19">
        <f t="shared" si="2"/>
        <v>1.1649700000000001</v>
      </c>
      <c r="E45" s="19">
        <f t="shared" si="3"/>
        <v>1.09626</v>
      </c>
      <c r="F45" s="19">
        <f t="shared" si="4"/>
        <v>1.0219499999999999</v>
      </c>
      <c r="G45" s="36">
        <f t="shared" si="5"/>
        <v>116.45677000000001</v>
      </c>
      <c r="H45">
        <f t="shared" si="6"/>
        <v>29</v>
      </c>
      <c r="I45" s="28"/>
    </row>
    <row r="46" spans="1:17" ht="18.75" customHeight="1" x14ac:dyDescent="0.15">
      <c r="A46" s="41" t="s">
        <v>78</v>
      </c>
      <c r="B46" s="19">
        <f t="shared" si="0"/>
        <v>1.21936</v>
      </c>
      <c r="C46" s="19">
        <f t="shared" si="1"/>
        <v>1.17815</v>
      </c>
      <c r="D46" s="19">
        <f t="shared" si="2"/>
        <v>1.1649400000000001</v>
      </c>
      <c r="E46" s="19">
        <f t="shared" si="3"/>
        <v>1.0962400000000001</v>
      </c>
      <c r="F46" s="19">
        <f t="shared" si="4"/>
        <v>1.02193</v>
      </c>
      <c r="G46" s="36">
        <f t="shared" si="5"/>
        <v>116.45452</v>
      </c>
      <c r="H46">
        <f t="shared" si="6"/>
        <v>30</v>
      </c>
      <c r="I46" s="28"/>
    </row>
    <row r="47" spans="1:17" ht="18.75" customHeight="1" x14ac:dyDescent="0.15">
      <c r="A47" s="41" t="s">
        <v>79</v>
      </c>
      <c r="B47" s="19">
        <f t="shared" si="0"/>
        <v>1.2193400000000001</v>
      </c>
      <c r="C47" s="19">
        <f t="shared" si="1"/>
        <v>1.1781299999999999</v>
      </c>
      <c r="D47" s="19">
        <f t="shared" si="2"/>
        <v>1.16492</v>
      </c>
      <c r="E47" s="19">
        <f t="shared" si="3"/>
        <v>1.09622</v>
      </c>
      <c r="F47" s="19">
        <f t="shared" si="4"/>
        <v>1.0219100000000001</v>
      </c>
      <c r="G47" s="36">
        <f t="shared" si="5"/>
        <v>116.45226</v>
      </c>
      <c r="H47">
        <f t="shared" si="6"/>
        <v>31</v>
      </c>
    </row>
    <row r="48" spans="1:17" ht="18.75" customHeight="1" thickBot="1" x14ac:dyDescent="0.2">
      <c r="A48" s="69"/>
      <c r="B48" s="70"/>
      <c r="C48" s="70"/>
      <c r="D48" s="70"/>
      <c r="E48" s="70"/>
      <c r="F48" s="70"/>
      <c r="G48" s="103"/>
    </row>
    <row r="49" spans="1:34" ht="18.75" customHeight="1" x14ac:dyDescent="0.15">
      <c r="A49" s="101" t="s">
        <v>17</v>
      </c>
      <c r="B49" s="85"/>
      <c r="C49" s="50">
        <v>104.7</v>
      </c>
      <c r="D49" s="50"/>
      <c r="E49" s="50"/>
      <c r="F49" s="50"/>
      <c r="G49" s="51"/>
      <c r="H49" s="4"/>
      <c r="I49" s="31"/>
      <c r="J49" s="31"/>
    </row>
    <row r="50" spans="1:34" s="4" customFormat="1" ht="17.25" customHeight="1" x14ac:dyDescent="0.15">
      <c r="A50" s="102"/>
      <c r="B50" s="86"/>
      <c r="C50" s="52" t="s">
        <v>18</v>
      </c>
      <c r="D50" s="52"/>
      <c r="E50" s="52"/>
      <c r="F50" s="52"/>
      <c r="G50" s="53"/>
      <c r="I50" s="31"/>
      <c r="J50" s="31"/>
      <c r="N50" s="2"/>
      <c r="O50" s="2"/>
      <c r="P50" s="2"/>
      <c r="Q50" s="2"/>
      <c r="R50" s="2"/>
      <c r="T50" s="31"/>
      <c r="AB50" s="62"/>
      <c r="AC50" s="62"/>
      <c r="AD50" s="62"/>
      <c r="AE50" s="62"/>
      <c r="AF50" s="62"/>
      <c r="AG50" s="62"/>
      <c r="AH50" s="62"/>
    </row>
    <row r="51" spans="1:34" s="4" customFormat="1" ht="8.25" customHeight="1" x14ac:dyDescent="0.15">
      <c r="A51" s="102"/>
      <c r="B51" s="87"/>
      <c r="C51" s="54">
        <v>122.4</v>
      </c>
      <c r="D51" s="54"/>
      <c r="E51" s="54"/>
      <c r="F51" s="54"/>
      <c r="G51" s="55"/>
      <c r="I51" s="31"/>
      <c r="J51" s="31"/>
      <c r="T51" s="31"/>
      <c r="AB51" s="62"/>
      <c r="AC51" s="62"/>
      <c r="AD51" s="62"/>
      <c r="AE51" s="62"/>
      <c r="AF51" s="62"/>
      <c r="AG51" s="62"/>
      <c r="AH51" s="62"/>
    </row>
    <row r="52" spans="1:34" s="4" customFormat="1" ht="13.5" x14ac:dyDescent="0.15">
      <c r="A52" s="74"/>
      <c r="B52" s="75"/>
      <c r="C52" s="54"/>
      <c r="D52" s="54"/>
      <c r="E52" s="54"/>
      <c r="F52" s="54"/>
      <c r="G52" s="55"/>
      <c r="I52" s="31"/>
      <c r="J52" s="31"/>
      <c r="T52" s="31"/>
      <c r="V52" s="38"/>
      <c r="W52" s="38"/>
      <c r="X52" s="38"/>
      <c r="AB52" s="62"/>
      <c r="AC52" s="62"/>
      <c r="AD52" s="62"/>
      <c r="AE52" s="62"/>
      <c r="AF52" s="62"/>
      <c r="AG52" s="62"/>
      <c r="AH52" s="62"/>
    </row>
    <row r="53" spans="1:34" s="4" customFormat="1" ht="13.5" customHeight="1" thickBot="1" x14ac:dyDescent="0.2">
      <c r="A53" s="56" t="s">
        <v>19</v>
      </c>
      <c r="B53" s="57"/>
      <c r="C53" s="57"/>
      <c r="D53" s="57"/>
      <c r="E53" s="57"/>
      <c r="F53" s="57"/>
      <c r="G53" s="58"/>
      <c r="I53" s="31"/>
      <c r="J53" s="31"/>
      <c r="K53" s="38"/>
      <c r="L53" s="38"/>
      <c r="T53" s="31"/>
      <c r="V53" s="38"/>
      <c r="W53" s="38"/>
      <c r="X53" s="38"/>
      <c r="AB53" s="62"/>
      <c r="AC53" s="62"/>
      <c r="AD53" s="62"/>
      <c r="AE53" s="62"/>
      <c r="AF53" s="62"/>
      <c r="AG53" s="62"/>
      <c r="AH53" s="62"/>
    </row>
    <row r="54" spans="1:34" s="4" customFormat="1" ht="13.5" x14ac:dyDescent="0.15">
      <c r="A54" s="37" t="s">
        <v>20</v>
      </c>
      <c r="B54" s="38"/>
      <c r="G54" s="38"/>
      <c r="H54" s="38"/>
      <c r="I54" s="39"/>
      <c r="J54" s="39"/>
      <c r="K54" s="38"/>
      <c r="L54" s="38"/>
      <c r="T54" s="31"/>
      <c r="V54" s="38"/>
      <c r="W54" s="38"/>
      <c r="X54" s="38"/>
      <c r="Y54" s="38"/>
      <c r="AB54" s="62"/>
      <c r="AC54" s="62"/>
      <c r="AD54" s="62"/>
      <c r="AE54" s="62"/>
      <c r="AF54" s="62"/>
      <c r="AG54" s="62"/>
      <c r="AH54" s="62"/>
    </row>
    <row r="55" spans="1:34" s="38" customFormat="1" ht="14.25" x14ac:dyDescent="0.15">
      <c r="B55" s="39"/>
      <c r="C55" s="4"/>
      <c r="D55" s="4"/>
      <c r="E55" s="4"/>
      <c r="F55" s="4"/>
      <c r="I55" s="39"/>
      <c r="J55" s="39"/>
      <c r="N55" s="4"/>
      <c r="O55" s="4"/>
      <c r="P55" s="4"/>
      <c r="Q55" s="4"/>
      <c r="R55" s="4"/>
      <c r="T55" s="31"/>
      <c r="U55" s="4"/>
      <c r="V55" s="2"/>
      <c r="W55" s="2"/>
      <c r="X55" s="2"/>
      <c r="AB55" s="63"/>
      <c r="AC55" s="63"/>
      <c r="AD55" s="63"/>
      <c r="AE55" s="63"/>
      <c r="AF55" s="63"/>
      <c r="AG55" s="63"/>
      <c r="AH55" s="63"/>
    </row>
    <row r="56" spans="1:34" s="38" customFormat="1" ht="15" thickBot="1" x14ac:dyDescent="0.2">
      <c r="B56" s="40"/>
      <c r="C56" s="4"/>
      <c r="D56" s="4"/>
      <c r="E56" s="4"/>
      <c r="F56" s="4"/>
      <c r="I56" s="39"/>
      <c r="J56" s="39"/>
      <c r="K56" s="2"/>
      <c r="L56" s="2"/>
      <c r="T56" s="31"/>
      <c r="U56" s="4"/>
      <c r="V56" s="2"/>
      <c r="W56" s="2"/>
      <c r="X56" s="2"/>
      <c r="Y56" s="2"/>
      <c r="AB56" s="63"/>
      <c r="AC56" s="63"/>
      <c r="AD56" s="63"/>
      <c r="AE56" s="63"/>
      <c r="AF56" s="63"/>
      <c r="AG56" s="63"/>
      <c r="AH56" s="63"/>
    </row>
    <row r="57" spans="1:34" s="38" customFormat="1" ht="14.25" x14ac:dyDescent="0.15">
      <c r="A57" s="96" t="s">
        <v>21</v>
      </c>
      <c r="B57" s="88"/>
      <c r="C57" s="44">
        <v>107.79</v>
      </c>
      <c r="D57" s="44"/>
      <c r="E57" s="44"/>
      <c r="F57" s="44"/>
      <c r="G57" s="6"/>
      <c r="H57" s="2"/>
      <c r="I57" s="30"/>
      <c r="J57" s="30"/>
      <c r="K57" s="2"/>
      <c r="L57" s="2"/>
      <c r="M57" s="2"/>
      <c r="T57" s="31"/>
      <c r="U57" s="4"/>
      <c r="V57" s="2"/>
      <c r="W57" s="2"/>
      <c r="X57" s="2"/>
      <c r="Y57" s="2"/>
      <c r="AB57" s="63"/>
      <c r="AC57" s="63"/>
      <c r="AD57" s="63"/>
      <c r="AE57" s="63"/>
      <c r="AF57" s="63"/>
      <c r="AG57" s="63"/>
      <c r="AH57" s="63"/>
    </row>
    <row r="58" spans="1:34" s="2" customFormat="1" ht="17.25" customHeight="1" x14ac:dyDescent="0.15">
      <c r="A58" s="97"/>
      <c r="B58" s="89"/>
      <c r="C58" s="45" t="s">
        <v>22</v>
      </c>
      <c r="D58" s="45"/>
      <c r="E58" s="45"/>
      <c r="F58" s="45"/>
      <c r="G58" s="7"/>
      <c r="I58" s="30"/>
      <c r="J58" s="30"/>
      <c r="N58" s="38"/>
      <c r="O58" s="38"/>
      <c r="P58" s="38"/>
      <c r="Q58" s="38"/>
      <c r="R58" s="38"/>
      <c r="T58" s="31"/>
      <c r="U58" s="4"/>
      <c r="AB58" s="61"/>
      <c r="AC58" s="61"/>
      <c r="AD58" s="61"/>
      <c r="AE58" s="61"/>
      <c r="AF58" s="61"/>
      <c r="AG58" s="61"/>
      <c r="AH58" s="61"/>
    </row>
    <row r="59" spans="1:34" s="2" customFormat="1" ht="8.25" customHeight="1" x14ac:dyDescent="0.15">
      <c r="A59" s="97"/>
      <c r="B59" s="90"/>
      <c r="C59" s="46">
        <v>107.5</v>
      </c>
      <c r="D59" s="46"/>
      <c r="E59" s="46"/>
      <c r="F59" s="46"/>
      <c r="G59" s="7"/>
      <c r="I59" s="30"/>
      <c r="J59" s="30"/>
      <c r="T59" s="24"/>
      <c r="U59"/>
      <c r="AB59" s="61"/>
      <c r="AC59" s="61"/>
      <c r="AD59" s="61"/>
      <c r="AE59" s="61"/>
      <c r="AF59" s="61"/>
      <c r="AG59" s="61"/>
      <c r="AH59" s="61"/>
    </row>
    <row r="60" spans="1:34" s="2" customFormat="1" ht="14.25" x14ac:dyDescent="0.15">
      <c r="A60" s="59"/>
      <c r="B60" s="80"/>
      <c r="C60" s="46"/>
      <c r="D60" s="46"/>
      <c r="E60" s="46"/>
      <c r="F60" s="46"/>
      <c r="G60" s="7"/>
      <c r="I60" s="30"/>
      <c r="J60" s="30"/>
      <c r="T60" s="30"/>
      <c r="V60" s="38"/>
      <c r="W60" s="38"/>
      <c r="X60" s="38"/>
      <c r="AB60" s="61"/>
      <c r="AC60" s="61"/>
      <c r="AD60" s="61"/>
      <c r="AE60" s="61"/>
      <c r="AF60" s="61"/>
      <c r="AG60" s="61"/>
      <c r="AH60" s="61"/>
    </row>
    <row r="61" spans="1:34" s="2" customFormat="1" ht="9.75" customHeight="1" thickBot="1" x14ac:dyDescent="0.2">
      <c r="A61" s="3" t="s">
        <v>23</v>
      </c>
      <c r="B61" s="47"/>
      <c r="C61" s="47"/>
      <c r="D61" s="47"/>
      <c r="E61" s="47"/>
      <c r="F61" s="47"/>
      <c r="G61" s="64"/>
      <c r="H61" s="4"/>
      <c r="I61" s="31"/>
      <c r="J61" s="31"/>
      <c r="K61" s="38"/>
      <c r="L61" s="38"/>
      <c r="T61" s="30"/>
      <c r="V61" s="38"/>
      <c r="W61" s="38"/>
      <c r="X61" s="38"/>
      <c r="AB61" s="61"/>
      <c r="AC61" s="61"/>
      <c r="AD61" s="61"/>
      <c r="AE61" s="61"/>
      <c r="AF61" s="61"/>
      <c r="AG61" s="61"/>
      <c r="AH61" s="61"/>
    </row>
    <row r="62" spans="1:34" s="4" customFormat="1" ht="14.25" x14ac:dyDescent="0.15">
      <c r="A62" s="37" t="s">
        <v>20</v>
      </c>
      <c r="B62" s="38"/>
      <c r="G62" s="38"/>
      <c r="H62" s="38"/>
      <c r="I62" s="39"/>
      <c r="J62" s="39"/>
      <c r="K62" s="38"/>
      <c r="L62" s="38"/>
      <c r="M62" s="2"/>
      <c r="N62" s="2"/>
      <c r="O62" s="2"/>
      <c r="P62" s="2"/>
      <c r="Q62" s="2"/>
      <c r="R62" s="2"/>
      <c r="T62" s="31"/>
      <c r="AB62" s="62"/>
      <c r="AC62" s="62"/>
      <c r="AD62" s="62"/>
      <c r="AE62" s="62"/>
      <c r="AF62" s="62"/>
      <c r="AG62" s="62"/>
      <c r="AH62" s="62"/>
    </row>
    <row r="63" spans="1:34" s="38" customFormat="1" ht="14.25" x14ac:dyDescent="0.15">
      <c r="B63" s="39"/>
      <c r="C63" s="4"/>
      <c r="D63" s="4"/>
      <c r="E63" s="4"/>
      <c r="F63" s="4"/>
      <c r="I63" s="39"/>
      <c r="J63" s="39"/>
      <c r="K63" s="4"/>
      <c r="L63" s="4"/>
      <c r="M63" s="4"/>
      <c r="N63" s="4"/>
      <c r="O63" s="4"/>
      <c r="P63" s="4"/>
      <c r="Q63" s="4"/>
      <c r="R63" s="4"/>
      <c r="T63" s="30"/>
      <c r="U63" s="2"/>
      <c r="V63" s="4"/>
      <c r="W63" s="4"/>
      <c r="X63" s="4"/>
      <c r="AB63" s="63"/>
      <c r="AC63" s="63"/>
      <c r="AD63" s="63"/>
      <c r="AE63" s="63"/>
      <c r="AF63" s="63"/>
      <c r="AG63" s="63"/>
      <c r="AH63" s="63"/>
    </row>
    <row r="64" spans="1:34" s="38" customFormat="1" ht="15" thickBot="1" x14ac:dyDescent="0.2">
      <c r="B64" s="40"/>
      <c r="C64" s="4"/>
      <c r="D64" s="4"/>
      <c r="E64" s="4"/>
      <c r="F64" s="4"/>
      <c r="I64" s="39"/>
      <c r="J64" s="39"/>
      <c r="K64" s="4"/>
      <c r="L64" s="4"/>
      <c r="T64" s="30"/>
      <c r="U64" s="2"/>
      <c r="V64" s="4"/>
      <c r="W64" s="4"/>
      <c r="X64" s="4"/>
      <c r="Y64" s="4"/>
      <c r="AB64" s="63"/>
      <c r="AC64" s="63"/>
      <c r="AD64" s="63"/>
      <c r="AE64" s="63"/>
      <c r="AF64" s="63"/>
      <c r="AG64" s="63"/>
      <c r="AH64" s="63"/>
    </row>
    <row r="65" spans="1:34" s="38" customFormat="1" ht="14.25" x14ac:dyDescent="0.15">
      <c r="A65" s="94" t="s">
        <v>24</v>
      </c>
      <c r="B65" s="91"/>
      <c r="C65" s="77">
        <v>101.45</v>
      </c>
      <c r="D65" s="77"/>
      <c r="E65" s="77"/>
      <c r="F65" s="83"/>
      <c r="G65" s="9"/>
      <c r="H65" s="4"/>
      <c r="I65" s="31"/>
      <c r="J65" s="31"/>
      <c r="K65" s="4"/>
      <c r="L65" s="4"/>
      <c r="M65" s="4"/>
      <c r="T65" s="30"/>
      <c r="U65" s="2"/>
      <c r="V65" s="4"/>
      <c r="W65" s="4"/>
      <c r="X65" s="4"/>
      <c r="Y65" s="4"/>
      <c r="AB65" s="63"/>
      <c r="AC65" s="63"/>
      <c r="AD65" s="63"/>
      <c r="AE65" s="63"/>
      <c r="AF65" s="63"/>
      <c r="AG65" s="63"/>
      <c r="AH65" s="63"/>
    </row>
    <row r="66" spans="1:34" s="4" customFormat="1" ht="17.25" customHeight="1" x14ac:dyDescent="0.15">
      <c r="A66" s="95"/>
      <c r="B66" s="92"/>
      <c r="C66" s="10" t="s">
        <v>22</v>
      </c>
      <c r="D66" s="10"/>
      <c r="E66" s="10"/>
      <c r="F66" s="10"/>
      <c r="G66" s="11"/>
      <c r="I66" s="31"/>
      <c r="J66" s="31"/>
      <c r="N66" s="38"/>
      <c r="O66" s="38"/>
      <c r="P66" s="38"/>
      <c r="Q66" s="38"/>
      <c r="R66" s="38"/>
      <c r="T66" s="31"/>
      <c r="AB66" s="62"/>
      <c r="AC66" s="62"/>
      <c r="AD66" s="62"/>
      <c r="AE66" s="62"/>
      <c r="AF66" s="62"/>
      <c r="AG66" s="62"/>
      <c r="AH66" s="62"/>
    </row>
    <row r="67" spans="1:34" s="4" customFormat="1" ht="8.25" customHeight="1" x14ac:dyDescent="0.15">
      <c r="A67" s="95"/>
      <c r="B67" s="93"/>
      <c r="C67" s="78">
        <v>111.35</v>
      </c>
      <c r="D67" s="78"/>
      <c r="E67" s="78"/>
      <c r="F67" s="84"/>
      <c r="G67" s="12"/>
      <c r="I67" s="31"/>
      <c r="J67" s="31"/>
      <c r="T67" s="31"/>
      <c r="AB67" s="62"/>
      <c r="AC67" s="62"/>
      <c r="AD67" s="62"/>
      <c r="AE67" s="62"/>
      <c r="AF67" s="62"/>
      <c r="AG67" s="62"/>
      <c r="AH67" s="62"/>
    </row>
    <row r="68" spans="1:34" s="4" customFormat="1" ht="13.5" x14ac:dyDescent="0.15">
      <c r="A68" s="76"/>
      <c r="B68" s="78"/>
      <c r="C68" s="78"/>
      <c r="D68" s="78"/>
      <c r="E68" s="78"/>
      <c r="F68" s="84"/>
      <c r="G68" s="12"/>
      <c r="I68" s="31"/>
      <c r="J68" s="31"/>
      <c r="T68" s="31"/>
      <c r="AB68" s="62"/>
      <c r="AC68" s="62"/>
      <c r="AD68" s="62"/>
      <c r="AE68" s="62"/>
      <c r="AF68" s="62"/>
      <c r="AG68" s="62"/>
      <c r="AH68" s="62"/>
    </row>
    <row r="69" spans="1:34" s="4" customFormat="1" ht="9.75" customHeight="1" thickBot="1" x14ac:dyDescent="0.2">
      <c r="A69" s="13" t="s">
        <v>25</v>
      </c>
      <c r="B69" s="14"/>
      <c r="C69" s="14"/>
      <c r="D69" s="14"/>
      <c r="E69" s="14"/>
      <c r="F69" s="14"/>
      <c r="G69" s="15"/>
      <c r="I69" s="31"/>
      <c r="J69" s="31"/>
      <c r="T69" s="31"/>
      <c r="AB69" s="62"/>
      <c r="AC69" s="62"/>
      <c r="AD69" s="62"/>
      <c r="AE69" s="62"/>
      <c r="AF69" s="62"/>
      <c r="AG69" s="62"/>
      <c r="AH69" s="62"/>
    </row>
    <row r="70" spans="1:34" s="4" customFormat="1" ht="13.5" x14ac:dyDescent="0.15">
      <c r="A70" s="37" t="s">
        <v>20</v>
      </c>
      <c r="B70" s="38"/>
      <c r="C70" s="38"/>
      <c r="D70" s="38"/>
      <c r="E70" s="38"/>
      <c r="F70" s="38"/>
      <c r="G70" s="38"/>
      <c r="H70" s="38"/>
      <c r="I70" s="39"/>
      <c r="J70" s="39"/>
      <c r="T70" s="31"/>
      <c r="AB70" s="62"/>
      <c r="AC70" s="62"/>
      <c r="AD70" s="62"/>
      <c r="AE70" s="62"/>
      <c r="AF70" s="62"/>
      <c r="AG70" s="62"/>
      <c r="AH70" s="62"/>
    </row>
    <row r="71" spans="1:34" s="38" customFormat="1" ht="13.5" x14ac:dyDescent="0.15">
      <c r="I71" s="39"/>
      <c r="J71" s="39"/>
      <c r="K71" s="4"/>
      <c r="L71" s="4"/>
      <c r="M71" s="4"/>
      <c r="N71" s="4"/>
      <c r="O71" s="4"/>
      <c r="P71" s="4"/>
      <c r="Q71" s="4"/>
      <c r="R71" s="4"/>
      <c r="T71" s="31"/>
      <c r="U71" s="4"/>
      <c r="V71"/>
      <c r="W71"/>
      <c r="X71"/>
      <c r="AB71" s="63"/>
      <c r="AC71" s="63"/>
      <c r="AD71" s="63"/>
      <c r="AE71" s="63"/>
      <c r="AF71" s="63"/>
      <c r="AG71" s="63"/>
      <c r="AH71" s="63"/>
    </row>
    <row r="72" spans="1:34" s="38" customFormat="1" ht="14.25" thickBot="1" x14ac:dyDescent="0.2">
      <c r="I72" s="39"/>
      <c r="J72" s="39"/>
      <c r="K72"/>
      <c r="L72"/>
      <c r="T72" s="31"/>
      <c r="U72" s="4"/>
      <c r="V72"/>
      <c r="W72"/>
      <c r="X72"/>
      <c r="Y72"/>
      <c r="AB72" s="63"/>
      <c r="AC72" s="63"/>
      <c r="AD72" s="63"/>
      <c r="AE72" s="63"/>
      <c r="AF72" s="63"/>
      <c r="AG72" s="63"/>
      <c r="AH72" s="63"/>
    </row>
    <row r="73" spans="1:34" s="38" customFormat="1" ht="13.5" x14ac:dyDescent="0.15">
      <c r="A73" s="96" t="s">
        <v>28</v>
      </c>
      <c r="B73" s="88"/>
      <c r="C73" s="65">
        <v>104.71</v>
      </c>
      <c r="D73" s="65"/>
      <c r="E73" s="65"/>
      <c r="F73" s="65"/>
      <c r="G73" s="66"/>
      <c r="H73" s="4"/>
      <c r="I73" s="31"/>
      <c r="J73" s="31"/>
      <c r="K73"/>
      <c r="L73"/>
      <c r="M73"/>
      <c r="T73" s="31"/>
      <c r="U73" s="4"/>
      <c r="V73"/>
      <c r="W73"/>
      <c r="X73"/>
      <c r="Y73"/>
      <c r="AB73" s="63"/>
      <c r="AC73" s="63"/>
      <c r="AD73" s="63"/>
      <c r="AE73" s="63"/>
      <c r="AF73" s="63"/>
      <c r="AG73" s="63"/>
      <c r="AH73" s="63"/>
    </row>
    <row r="74" spans="1:34" s="4" customFormat="1" ht="17.45" customHeight="1" x14ac:dyDescent="0.15">
      <c r="A74" s="97"/>
      <c r="B74" s="89"/>
      <c r="C74" s="45" t="s">
        <v>29</v>
      </c>
      <c r="D74" s="45"/>
      <c r="E74" s="45"/>
      <c r="F74" s="45"/>
      <c r="G74" s="67"/>
      <c r="I74" s="31"/>
      <c r="J74" s="31"/>
      <c r="K74"/>
      <c r="L74"/>
      <c r="M74"/>
      <c r="N74" s="38"/>
      <c r="O74" s="38"/>
      <c r="P74" s="38"/>
      <c r="Q74" s="38"/>
      <c r="R74" s="38"/>
      <c r="AB74" s="62"/>
      <c r="AC74" s="62"/>
      <c r="AD74" s="62"/>
      <c r="AE74" s="62"/>
      <c r="AF74" s="62"/>
      <c r="AG74" s="62"/>
      <c r="AH74" s="62"/>
    </row>
    <row r="75" spans="1:34" s="4" customFormat="1" ht="6.75" customHeight="1" x14ac:dyDescent="0.15">
      <c r="A75" s="97"/>
      <c r="B75" s="90"/>
      <c r="C75" s="46">
        <v>104.73</v>
      </c>
      <c r="D75" s="46"/>
      <c r="E75" s="46"/>
      <c r="F75" s="46"/>
      <c r="G75" s="67"/>
      <c r="I75" s="31"/>
      <c r="J75" s="31"/>
      <c r="AB75" s="62"/>
      <c r="AC75" s="62"/>
      <c r="AD75" s="62"/>
      <c r="AE75" s="62"/>
      <c r="AF75" s="62"/>
      <c r="AG75" s="62"/>
      <c r="AH75" s="62"/>
    </row>
    <row r="76" spans="1:34" s="4" customFormat="1" ht="17.45" customHeight="1" x14ac:dyDescent="0.15">
      <c r="A76" s="79"/>
      <c r="B76" s="80"/>
      <c r="C76" s="46"/>
      <c r="D76" s="46"/>
      <c r="E76" s="46"/>
      <c r="F76" s="46"/>
      <c r="G76" s="67"/>
      <c r="I76" s="31"/>
      <c r="J76" s="31"/>
      <c r="AB76" s="62"/>
      <c r="AC76" s="62"/>
      <c r="AD76" s="62"/>
      <c r="AE76" s="62"/>
      <c r="AF76" s="62"/>
      <c r="AG76" s="62"/>
      <c r="AH76" s="62"/>
    </row>
    <row r="77" spans="1:34" s="4" customFormat="1" ht="7.5" customHeight="1" thickBot="1" x14ac:dyDescent="0.2">
      <c r="A77" s="3" t="s">
        <v>31</v>
      </c>
      <c r="B77" s="47"/>
      <c r="C77" s="47"/>
      <c r="D77" s="47"/>
      <c r="E77" s="47"/>
      <c r="F77" s="47"/>
      <c r="G77" s="64"/>
      <c r="I77" s="31"/>
      <c r="J77" s="31"/>
      <c r="AB77" s="62"/>
      <c r="AC77" s="62"/>
      <c r="AD77" s="62"/>
      <c r="AE77" s="62"/>
      <c r="AF77" s="62"/>
      <c r="AG77" s="62"/>
      <c r="AH77" s="62"/>
    </row>
    <row r="78" spans="1:34" s="4" customFormat="1" ht="13.5" x14ac:dyDescent="0.15">
      <c r="A78" s="37" t="s">
        <v>20</v>
      </c>
      <c r="B78" s="38"/>
      <c r="C78" s="38"/>
      <c r="D78" s="38"/>
      <c r="E78" s="38"/>
      <c r="F78" s="38"/>
      <c r="G78" s="38"/>
      <c r="H78" s="38"/>
      <c r="I78" s="39"/>
      <c r="J78" s="39"/>
      <c r="AB78" s="62"/>
      <c r="AC78" s="62"/>
      <c r="AD78" s="62"/>
      <c r="AE78" s="62"/>
      <c r="AF78" s="62"/>
      <c r="AG78" s="62"/>
      <c r="AH78" s="62"/>
    </row>
    <row r="79" spans="1:34" s="38" customFormat="1" ht="13.5" x14ac:dyDescent="0.15">
      <c r="B79" s="39"/>
      <c r="I79" s="39"/>
      <c r="J79" s="39"/>
      <c r="K79" s="4"/>
      <c r="L79" s="4"/>
      <c r="M79" s="4"/>
      <c r="N79" s="4"/>
      <c r="O79" s="4"/>
      <c r="P79" s="4"/>
      <c r="Q79" s="4"/>
      <c r="R79" s="4"/>
      <c r="AB79" s="63"/>
      <c r="AC79" s="63"/>
      <c r="AD79" s="63"/>
      <c r="AE79" s="63"/>
      <c r="AF79" s="63"/>
      <c r="AG79" s="63"/>
      <c r="AH79" s="63"/>
    </row>
    <row r="80" spans="1:34" s="38" customFormat="1" ht="14.25" thickBot="1" x14ac:dyDescent="0.2">
      <c r="A80"/>
      <c r="B80"/>
      <c r="C80"/>
      <c r="D80"/>
      <c r="E80"/>
      <c r="F80"/>
      <c r="G80"/>
      <c r="H80"/>
      <c r="I80" s="24"/>
      <c r="J80" s="24"/>
      <c r="AB80" s="63"/>
      <c r="AC80" s="63"/>
      <c r="AD80" s="63"/>
      <c r="AE80" s="63"/>
      <c r="AF80" s="63"/>
      <c r="AG80" s="63"/>
      <c r="AH80" s="63"/>
    </row>
    <row r="81" spans="1:34" ht="13.5" x14ac:dyDescent="0.15">
      <c r="A81" s="94" t="s">
        <v>36</v>
      </c>
      <c r="B81" s="91"/>
      <c r="C81" s="72">
        <v>103.87</v>
      </c>
      <c r="D81" s="77"/>
      <c r="E81" s="77"/>
      <c r="F81" s="83"/>
      <c r="G81" s="9"/>
      <c r="H81" s="4"/>
      <c r="I81" s="31"/>
      <c r="J81" s="31"/>
    </row>
    <row r="82" spans="1:34" s="4" customFormat="1" ht="17.25" customHeight="1" x14ac:dyDescent="0.15">
      <c r="A82" s="95"/>
      <c r="B82" s="92"/>
      <c r="C82" s="10" t="s">
        <v>22</v>
      </c>
      <c r="D82" s="10"/>
      <c r="E82" s="10"/>
      <c r="F82" s="10"/>
      <c r="G82" s="11"/>
      <c r="I82" s="31"/>
      <c r="J82" s="31"/>
      <c r="N82" s="38"/>
      <c r="O82" s="38"/>
      <c r="P82" s="38"/>
      <c r="Q82" s="38"/>
      <c r="R82" s="38"/>
      <c r="T82" s="31"/>
      <c r="AB82" s="62"/>
      <c r="AC82" s="62"/>
      <c r="AD82" s="62"/>
      <c r="AE82" s="62"/>
      <c r="AF82" s="62"/>
      <c r="AG82" s="62"/>
      <c r="AH82" s="62"/>
    </row>
    <row r="83" spans="1:34" s="4" customFormat="1" ht="8.25" customHeight="1" x14ac:dyDescent="0.15">
      <c r="A83" s="95"/>
      <c r="B83" s="93"/>
      <c r="C83" s="71">
        <v>109.41</v>
      </c>
      <c r="D83" s="78"/>
      <c r="E83" s="78"/>
      <c r="F83" s="84"/>
      <c r="G83" s="12"/>
      <c r="I83" s="31"/>
      <c r="J83" s="31"/>
      <c r="T83" s="31"/>
      <c r="AB83" s="62"/>
      <c r="AC83" s="62"/>
      <c r="AD83" s="62"/>
      <c r="AE83" s="62"/>
      <c r="AF83" s="62"/>
      <c r="AG83" s="62"/>
      <c r="AH83" s="62"/>
    </row>
    <row r="84" spans="1:34" s="4" customFormat="1" ht="13.5" x14ac:dyDescent="0.15">
      <c r="A84" s="76"/>
      <c r="B84" s="78"/>
      <c r="C84" s="78"/>
      <c r="D84" s="78"/>
      <c r="E84" s="78"/>
      <c r="F84" s="84"/>
      <c r="G84" s="12"/>
      <c r="I84" s="31"/>
      <c r="J84" s="31"/>
      <c r="T84" s="31"/>
      <c r="AB84" s="62"/>
      <c r="AC84" s="62"/>
      <c r="AD84" s="62"/>
      <c r="AE84" s="62"/>
      <c r="AF84" s="62"/>
      <c r="AG84" s="62"/>
      <c r="AH84" s="62"/>
    </row>
    <row r="85" spans="1:34" s="4" customFormat="1" ht="9.75" customHeight="1" thickBot="1" x14ac:dyDescent="0.2">
      <c r="A85" s="13" t="s">
        <v>37</v>
      </c>
      <c r="B85" s="14"/>
      <c r="C85" s="14"/>
      <c r="D85" s="14"/>
      <c r="E85" s="14"/>
      <c r="F85" s="14"/>
      <c r="G85" s="15"/>
      <c r="I85" s="31"/>
      <c r="J85" s="31"/>
      <c r="T85" s="31"/>
      <c r="AB85" s="62"/>
      <c r="AC85" s="62"/>
      <c r="AD85" s="62"/>
      <c r="AE85" s="62"/>
      <c r="AF85" s="62"/>
      <c r="AG85" s="62"/>
      <c r="AH85" s="62"/>
    </row>
    <row r="86" spans="1:34" s="4" customFormat="1" ht="13.5" x14ac:dyDescent="0.15">
      <c r="A86" s="37" t="s">
        <v>20</v>
      </c>
      <c r="B86" s="38"/>
      <c r="C86" s="38"/>
      <c r="D86" s="38"/>
      <c r="E86" s="38"/>
      <c r="F86" s="38"/>
      <c r="G86" s="38"/>
      <c r="H86"/>
      <c r="I86" s="24"/>
      <c r="J86" s="24"/>
      <c r="T86" s="31"/>
      <c r="AB86" s="62"/>
      <c r="AC86" s="62"/>
      <c r="AD86" s="62"/>
      <c r="AE86" s="62"/>
      <c r="AF86" s="62"/>
      <c r="AG86" s="62"/>
      <c r="AH86" s="62"/>
    </row>
    <row r="87" spans="1:34" ht="13.5" x14ac:dyDescent="0.15">
      <c r="A87" s="37"/>
      <c r="B87" s="38"/>
      <c r="C87" s="38"/>
      <c r="D87" s="38"/>
      <c r="E87" s="38"/>
      <c r="F87" s="38"/>
      <c r="G87" s="38"/>
    </row>
    <row r="88" spans="1:34" ht="14.25" thickBot="1" x14ac:dyDescent="0.2"/>
    <row r="89" spans="1:34" ht="17.25" customHeight="1" x14ac:dyDescent="0.15">
      <c r="A89" s="96" t="s">
        <v>44</v>
      </c>
      <c r="B89" s="88"/>
      <c r="C89" s="65">
        <v>112.67</v>
      </c>
      <c r="D89" s="65"/>
      <c r="E89" s="65"/>
      <c r="F89" s="65"/>
      <c r="G89" s="66"/>
      <c r="H89" s="4"/>
      <c r="I89" s="31"/>
      <c r="J89" s="31"/>
    </row>
    <row r="90" spans="1:34" s="4" customFormat="1" ht="17.25" customHeight="1" x14ac:dyDescent="0.15">
      <c r="A90" s="97"/>
      <c r="B90" s="89"/>
      <c r="C90" s="45" t="s">
        <v>29</v>
      </c>
      <c r="D90" s="45"/>
      <c r="E90" s="45"/>
      <c r="F90" s="45"/>
      <c r="G90" s="67"/>
      <c r="I90" s="31"/>
      <c r="J90" s="31"/>
      <c r="N90" s="38"/>
      <c r="O90" s="38"/>
      <c r="P90" s="38"/>
      <c r="Q90" s="38"/>
      <c r="R90" s="38"/>
      <c r="T90" s="31"/>
      <c r="AB90" s="62"/>
      <c r="AC90" s="62"/>
      <c r="AD90" s="62"/>
      <c r="AE90" s="62"/>
      <c r="AF90" s="62"/>
      <c r="AG90" s="62"/>
      <c r="AH90" s="62"/>
    </row>
    <row r="91" spans="1:34" s="4" customFormat="1" ht="8.25" customHeight="1" x14ac:dyDescent="0.15">
      <c r="A91" s="97"/>
      <c r="B91" s="90"/>
      <c r="C91" s="46">
        <v>112.74</v>
      </c>
      <c r="D91" s="46"/>
      <c r="E91" s="46"/>
      <c r="F91" s="46"/>
      <c r="G91" s="67"/>
      <c r="I91" s="31"/>
      <c r="J91" s="31"/>
      <c r="T91" s="31"/>
      <c r="AB91" s="62"/>
      <c r="AC91" s="62"/>
      <c r="AD91" s="62"/>
      <c r="AE91" s="62"/>
      <c r="AF91" s="62"/>
      <c r="AG91" s="62"/>
      <c r="AH91" s="62"/>
    </row>
    <row r="92" spans="1:34" s="4" customFormat="1" ht="13.5" x14ac:dyDescent="0.15">
      <c r="A92" s="79"/>
      <c r="B92" s="80"/>
      <c r="C92" s="46"/>
      <c r="D92" s="46"/>
      <c r="E92" s="46"/>
      <c r="F92" s="46"/>
      <c r="G92" s="67"/>
      <c r="I92" s="31"/>
      <c r="J92" s="31"/>
      <c r="T92" s="31"/>
      <c r="AB92" s="62"/>
      <c r="AC92" s="62"/>
      <c r="AD92" s="62"/>
      <c r="AE92" s="62"/>
      <c r="AF92" s="62"/>
      <c r="AG92" s="62"/>
      <c r="AH92" s="62"/>
    </row>
    <row r="93" spans="1:34" s="4" customFormat="1" ht="9.75" customHeight="1" thickBot="1" x14ac:dyDescent="0.2">
      <c r="A93" s="3" t="s">
        <v>45</v>
      </c>
      <c r="B93" s="47"/>
      <c r="C93" s="47"/>
      <c r="D93" s="47"/>
      <c r="E93" s="47"/>
      <c r="F93" s="47"/>
      <c r="G93" s="64"/>
      <c r="I93" s="31"/>
      <c r="J93" s="31"/>
      <c r="T93" s="31"/>
      <c r="AB93" s="62"/>
      <c r="AC93" s="62"/>
      <c r="AD93" s="62"/>
      <c r="AE93" s="62"/>
      <c r="AF93" s="62"/>
      <c r="AG93" s="62"/>
      <c r="AH93" s="62"/>
    </row>
    <row r="94" spans="1:34" s="4" customFormat="1" ht="13.5" x14ac:dyDescent="0.15">
      <c r="A94" s="37" t="s">
        <v>20</v>
      </c>
      <c r="B94"/>
      <c r="C94"/>
      <c r="D94"/>
      <c r="E94"/>
      <c r="F94"/>
      <c r="G94"/>
      <c r="H94"/>
      <c r="I94" s="24"/>
      <c r="J94" s="24"/>
      <c r="T94" s="31"/>
      <c r="AB94" s="62"/>
      <c r="AC94" s="62"/>
      <c r="AD94" s="62"/>
      <c r="AE94" s="62"/>
      <c r="AF94" s="62"/>
      <c r="AG94" s="62"/>
      <c r="AH94" s="62"/>
    </row>
  </sheetData>
  <mergeCells count="9">
    <mergeCell ref="A65:A67"/>
    <mergeCell ref="A89:A91"/>
    <mergeCell ref="A73:A75"/>
    <mergeCell ref="A81:A83"/>
    <mergeCell ref="A1:G1"/>
    <mergeCell ref="A2:G2"/>
    <mergeCell ref="G4:G5"/>
    <mergeCell ref="A49:A51"/>
    <mergeCell ref="A57:A59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5월</vt:lpstr>
      <vt:lpstr>'2025년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이경준</cp:lastModifiedBy>
  <cp:lastPrinted>2025-09-02T00:01:50Z</cp:lastPrinted>
  <dcterms:created xsi:type="dcterms:W3CDTF">2012-01-02T00:51:16Z</dcterms:created>
  <dcterms:modified xsi:type="dcterms:W3CDTF">2025-09-02T00:12:21Z</dcterms:modified>
</cp:coreProperties>
</file>