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user\Desktop\2026\9. 그 외 정기업무\매달-물가연동계수(보도자료 게시)\"/>
    </mc:Choice>
  </mc:AlternateContent>
  <xr:revisionPtr revIDLastSave="0" documentId="13_ncr:1_{333DA651-0A57-4F4C-A918-456162B943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 8월" sheetId="9" r:id="rId1"/>
  </sheets>
  <definedNames>
    <definedName name="_xlnm.Print_Area" localSheetId="0">'2026년 8월'!$A$1:$H$96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9" l="1"/>
  <c r="G6" i="9" l="1"/>
  <c r="H17" i="9" l="1"/>
  <c r="H18" i="9" s="1"/>
  <c r="H19" i="9" l="1"/>
  <c r="A2" i="9"/>
  <c r="H20" i="9" l="1"/>
  <c r="D16" i="9"/>
  <c r="H21" i="9" l="1"/>
  <c r="B12" i="9"/>
  <c r="B14" i="9" s="1"/>
  <c r="H22" i="9" l="1"/>
  <c r="C14" i="9"/>
  <c r="C16" i="9" s="1"/>
  <c r="B16" i="9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H46" i="9" l="1"/>
  <c r="G46" i="9" l="1"/>
  <c r="H47" i="9"/>
  <c r="E46" i="9" l="1"/>
  <c r="B46" i="9"/>
  <c r="D46" i="9"/>
  <c r="C46" i="9"/>
  <c r="F46" i="9"/>
  <c r="G47" i="9"/>
  <c r="G18" i="9"/>
  <c r="G17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E34" i="9" l="1"/>
  <c r="F34" i="9"/>
  <c r="D34" i="9"/>
  <c r="C34" i="9"/>
  <c r="B34" i="9"/>
  <c r="E17" i="9"/>
  <c r="C17" i="9"/>
  <c r="B17" i="9"/>
  <c r="F17" i="9"/>
  <c r="D17" i="9"/>
  <c r="E25" i="9"/>
  <c r="D25" i="9"/>
  <c r="B25" i="9"/>
  <c r="C25" i="9"/>
  <c r="F25" i="9"/>
  <c r="E18" i="9"/>
  <c r="D18" i="9"/>
  <c r="F18" i="9"/>
  <c r="B18" i="9"/>
  <c r="C18" i="9"/>
  <c r="E24" i="9"/>
  <c r="D24" i="9"/>
  <c r="B24" i="9"/>
  <c r="F24" i="9"/>
  <c r="C24" i="9"/>
  <c r="E47" i="9"/>
  <c r="B47" i="9"/>
  <c r="C47" i="9"/>
  <c r="D47" i="9"/>
  <c r="F47" i="9"/>
  <c r="E26" i="9"/>
  <c r="F26" i="9"/>
  <c r="D26" i="9"/>
  <c r="C26" i="9"/>
  <c r="B26" i="9"/>
  <c r="E32" i="9"/>
  <c r="F32" i="9"/>
  <c r="C32" i="9"/>
  <c r="D32" i="9"/>
  <c r="B32" i="9"/>
  <c r="E38" i="9"/>
  <c r="D38" i="9"/>
  <c r="B38" i="9"/>
  <c r="F38" i="9"/>
  <c r="C38" i="9"/>
  <c r="E22" i="9"/>
  <c r="F22" i="9"/>
  <c r="D22" i="9"/>
  <c r="C22" i="9"/>
  <c r="B22" i="9"/>
  <c r="E33" i="9"/>
  <c r="D33" i="9"/>
  <c r="F33" i="9"/>
  <c r="C33" i="9"/>
  <c r="B33" i="9"/>
  <c r="E31" i="9"/>
  <c r="D31" i="9"/>
  <c r="C31" i="9"/>
  <c r="B31" i="9"/>
  <c r="F31" i="9"/>
  <c r="E30" i="9"/>
  <c r="D30" i="9"/>
  <c r="F30" i="9"/>
  <c r="B30" i="9"/>
  <c r="C30" i="9"/>
  <c r="F45" i="9"/>
  <c r="E45" i="9"/>
  <c r="D45" i="9"/>
  <c r="B45" i="9"/>
  <c r="C45" i="9"/>
  <c r="E37" i="9"/>
  <c r="F37" i="9"/>
  <c r="D37" i="9"/>
  <c r="B37" i="9"/>
  <c r="C37" i="9"/>
  <c r="E29" i="9"/>
  <c r="B29" i="9"/>
  <c r="F29" i="9"/>
  <c r="D29" i="9"/>
  <c r="C29" i="9"/>
  <c r="E21" i="9"/>
  <c r="C21" i="9"/>
  <c r="F21" i="9"/>
  <c r="D21" i="9"/>
  <c r="B21" i="9"/>
  <c r="E41" i="9"/>
  <c r="F41" i="9"/>
  <c r="C41" i="9"/>
  <c r="D41" i="9"/>
  <c r="B41" i="9"/>
  <c r="E39" i="9"/>
  <c r="D39" i="9"/>
  <c r="C39" i="9"/>
  <c r="F39" i="9"/>
  <c r="B39" i="9"/>
  <c r="E36" i="9"/>
  <c r="D36" i="9"/>
  <c r="C36" i="9"/>
  <c r="F36" i="9"/>
  <c r="B36" i="9"/>
  <c r="E20" i="9"/>
  <c r="D20" i="9"/>
  <c r="C20" i="9"/>
  <c r="F20" i="9"/>
  <c r="B20" i="9"/>
  <c r="E42" i="9"/>
  <c r="F42" i="9"/>
  <c r="D42" i="9"/>
  <c r="B42" i="9"/>
  <c r="C42" i="9"/>
  <c r="E40" i="9"/>
  <c r="D40" i="9"/>
  <c r="C40" i="9"/>
  <c r="B40" i="9"/>
  <c r="F40" i="9"/>
  <c r="E23" i="9"/>
  <c r="D23" i="9"/>
  <c r="C23" i="9"/>
  <c r="F23" i="9"/>
  <c r="B23" i="9"/>
  <c r="E44" i="9"/>
  <c r="C44" i="9"/>
  <c r="D44" i="9"/>
  <c r="F44" i="9"/>
  <c r="B44" i="9"/>
  <c r="E28" i="9"/>
  <c r="C28" i="9"/>
  <c r="B28" i="9"/>
  <c r="D28" i="9"/>
  <c r="F28" i="9"/>
  <c r="E43" i="9"/>
  <c r="F43" i="9"/>
  <c r="D43" i="9"/>
  <c r="B43" i="9"/>
  <c r="C43" i="9"/>
  <c r="E35" i="9"/>
  <c r="C35" i="9"/>
  <c r="F35" i="9"/>
  <c r="B35" i="9"/>
  <c r="D35" i="9"/>
  <c r="E27" i="9"/>
  <c r="D27" i="9"/>
  <c r="F27" i="9"/>
  <c r="B27" i="9"/>
  <c r="C27" i="9"/>
  <c r="E19" i="9"/>
  <c r="C19" i="9"/>
  <c r="B19" i="9"/>
  <c r="F19" i="9"/>
  <c r="D19" i="9"/>
</calcChain>
</file>

<file path=xl/sharedStrings.xml><?xml version="1.0" encoding="utf-8"?>
<sst xmlns="http://schemas.openxmlformats.org/spreadsheetml/2006/main" count="91" uniqueCount="79">
  <si>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</si>
  <si>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</si>
  <si>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</si>
  <si>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</si>
  <si>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</si>
  <si>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</si>
  <si>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</si>
  <si>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</si>
  <si>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</si>
  <si>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</si>
  <si>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</si>
  <si>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</si>
  <si>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</si>
  <si>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</si>
  <si>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</si>
  <si>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</si>
  <si>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</si>
  <si>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</si>
  <si>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</si>
  <si>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</si>
  <si>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</si>
  <si>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</si>
  <si>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</si>
  <si>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</si>
  <si>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</si>
  <si>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</si>
  <si>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</si>
  <si>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</si>
  <si>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</si>
  <si>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</si>
  <si>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</si>
  <si>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</si>
  <si>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</si>
  <si>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</si>
  <si>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</si>
  <si>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</si>
  <si>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</si>
  <si>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</si>
  <si>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</si>
  <si>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</si>
  <si>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</si>
  <si>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</si>
  <si>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</si>
  <si>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</si>
  <si>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</si>
  <si>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</si>
  <si>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2026.06.10</t>
    <phoneticPr fontId="5" type="noConversion"/>
  </si>
  <si>
    <t>01125-3606-L100</t>
    <phoneticPr fontId="5" type="noConversion"/>
  </si>
  <si>
    <t>2026.8.1</t>
    <phoneticPr fontId="5" type="noConversion"/>
  </si>
  <si>
    <t>2026.8.2</t>
  </si>
  <si>
    <t>2026.8.3</t>
  </si>
  <si>
    <t>2026.8.4</t>
  </si>
  <si>
    <t>2026.8.5</t>
  </si>
  <si>
    <t>2026.8.6</t>
  </si>
  <si>
    <t>2026.8.7</t>
  </si>
  <si>
    <t>2026.8.8</t>
  </si>
  <si>
    <t>2026.8.9</t>
  </si>
  <si>
    <t>2026.8.10</t>
  </si>
  <si>
    <t>2026.8.11</t>
  </si>
  <si>
    <t>2026.8.12</t>
  </si>
  <si>
    <t>2026.8.13</t>
  </si>
  <si>
    <t>2026.8.14</t>
  </si>
  <si>
    <t>2026.8.15</t>
  </si>
  <si>
    <t>2026.8.16</t>
  </si>
  <si>
    <t>2026.8.17</t>
  </si>
  <si>
    <t>2026.8.18</t>
  </si>
  <si>
    <t>2026.8.19</t>
  </si>
  <si>
    <t>2026.8.20</t>
  </si>
  <si>
    <t>2026.8.21</t>
  </si>
  <si>
    <t>2026.8.22</t>
  </si>
  <si>
    <t>2026.8.23</t>
  </si>
  <si>
    <t>2026.8.24</t>
  </si>
  <si>
    <t>2026.8.25</t>
  </si>
  <si>
    <t>2026.8.26</t>
  </si>
  <si>
    <t>2026.8.27</t>
  </si>
  <si>
    <t>2026.8.28</t>
  </si>
  <si>
    <t>2026.8.29</t>
  </si>
  <si>
    <t>2026.8.30</t>
  </si>
  <si>
    <t>2026.8.31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</si>
</sst>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1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11" fillId="9" borderId="0" xfId="0" quotePrefix="1" applyNumberFormat="1" applyFont="1" applyFill="1">
      <alignment vertical="center"/>
    </xf>
    <xf numFmtId="176" fontId="8" fillId="5" borderId="11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right" vertical="center"/>
    </xf>
    <xf numFmtId="0" fontId="11" fillId="9" borderId="0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5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A17" sqref="A17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3" hidden="1" customWidth="1"/>
    <col min="10" max="10" width="8.77734375" style="23" customWidth="1"/>
    <col min="11" max="11" width="8.77734375" customWidth="1"/>
    <col min="12" max="12" width="8.77734375" style="23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3" customFormat="1" ht="41.25" customHeight="1" x14ac:dyDescent="0.15">
      <c r="A1" s="89" t="s">
        <v>0</v>
      </c>
      <c r="B1" s="89"/>
      <c r="C1" s="89"/>
      <c r="D1" s="89"/>
      <c r="E1" s="89"/>
      <c r="F1" s="89"/>
      <c r="G1" s="89"/>
      <c r="H1" s="83" t="s">
        <v>1</v>
      </c>
      <c r="I1" s="84" t="s">
        <v>1</v>
      </c>
      <c r="K1"/>
      <c r="M1"/>
    </row>
    <row r="2" spans="1:13" s="23" customFormat="1" ht="25.5" customHeight="1" x14ac:dyDescent="0.15">
      <c r="A2" s="90">
        <f>IF(MONTH(I7)+2&gt;12,DATE(YEAR(I7)+1,MONTH(I7)-10,DAY(I7)),DATE(YEAR(I7),MONTH(I7)+2,DAY(I7)))</f>
        <v>46235</v>
      </c>
      <c r="B2" s="90"/>
      <c r="C2" s="90"/>
      <c r="D2" s="90"/>
      <c r="E2" s="90"/>
      <c r="F2" s="90"/>
      <c r="G2" s="90"/>
      <c r="H2" s="30"/>
      <c r="K2"/>
      <c r="M2"/>
    </row>
    <row r="3" spans="1:13" s="23" customFormat="1" ht="18.75" customHeight="1" x14ac:dyDescent="0.15">
      <c r="A3" s="76" t="s">
        <v>35</v>
      </c>
      <c r="B3" s="76"/>
      <c r="C3" s="76"/>
      <c r="D3" s="76"/>
      <c r="E3" s="76"/>
      <c r="F3" s="76"/>
      <c r="G3" s="76"/>
      <c r="H3"/>
      <c r="K3"/>
      <c r="M3"/>
    </row>
    <row r="4" spans="1:13" s="23" customFormat="1" ht="18.75" customHeight="1" x14ac:dyDescent="0.15">
      <c r="A4" s="19" t="s">
        <v>2</v>
      </c>
      <c r="B4" s="57" t="s">
        <v>3</v>
      </c>
      <c r="C4" s="57" t="s">
        <v>29</v>
      </c>
      <c r="D4" s="57" t="s">
        <v>38</v>
      </c>
      <c r="E4" s="57" t="s">
        <v>45</v>
      </c>
      <c r="F4" s="57" t="s">
        <v>47</v>
      </c>
      <c r="G4" s="91" t="s">
        <v>4</v>
      </c>
      <c r="H4" s="1" t="s">
        <v>5</v>
      </c>
      <c r="I4" s="1" t="s">
        <v>6</v>
      </c>
      <c r="K4"/>
      <c r="M4"/>
    </row>
    <row r="5" spans="1:13" s="23" customFormat="1" ht="18.75" customHeight="1" x14ac:dyDescent="0.15">
      <c r="A5" s="39" t="s">
        <v>7</v>
      </c>
      <c r="B5" s="20" t="s">
        <v>8</v>
      </c>
      <c r="C5" s="65" t="s">
        <v>30</v>
      </c>
      <c r="D5" s="65" t="s">
        <v>37</v>
      </c>
      <c r="E5" s="65" t="s">
        <v>44</v>
      </c>
      <c r="F5" s="65" t="s">
        <v>46</v>
      </c>
      <c r="G5" s="91"/>
      <c r="H5"/>
      <c r="K5"/>
      <c r="M5"/>
    </row>
    <row r="6" spans="1:13" s="23" customFormat="1" ht="27" x14ac:dyDescent="0.15">
      <c r="A6" s="45" t="s">
        <v>9</v>
      </c>
      <c r="B6" s="46"/>
      <c r="C6" s="46"/>
      <c r="D6" s="46"/>
      <c r="E6" s="46"/>
      <c r="F6" s="46"/>
      <c r="G6" s="21" t="str">
        <f>CONCATENATE(YEAR(I6) &amp; "년 ", MONTH(I6) &amp;"월 "," : ",H6)</f>
        <v>2026년 5월  : 119.92</v>
      </c>
      <c r="H6" s="70">
        <v>119.92</v>
      </c>
      <c r="I6" s="24">
        <v>46143</v>
      </c>
      <c r="K6"/>
      <c r="M6"/>
    </row>
    <row r="7" spans="1:13" s="23" customFormat="1" ht="27" x14ac:dyDescent="0.15">
      <c r="A7" s="40" t="s">
        <v>10</v>
      </c>
      <c r="B7" s="17"/>
      <c r="C7" s="17"/>
      <c r="D7" s="17"/>
      <c r="E7" s="17"/>
      <c r="F7" s="17"/>
      <c r="G7" s="21" t="str">
        <f>CONCATENATE(YEAR(I7) &amp; "년 ", MONTH(I7) &amp;"월 "," : ",H7)</f>
        <v>2026년 6월  : 119.99</v>
      </c>
      <c r="H7" s="81">
        <v>119.99</v>
      </c>
      <c r="I7" s="24">
        <v>46174</v>
      </c>
      <c r="K7"/>
      <c r="M7"/>
    </row>
    <row r="8" spans="1:13" s="23" customFormat="1" ht="27" x14ac:dyDescent="0.15">
      <c r="A8" s="40" t="s">
        <v>11</v>
      </c>
      <c r="B8" s="17"/>
      <c r="C8" s="17"/>
      <c r="D8" s="17"/>
      <c r="E8" s="17"/>
      <c r="F8" s="17"/>
      <c r="G8" s="22"/>
      <c r="H8"/>
      <c r="K8"/>
      <c r="M8"/>
    </row>
    <row r="9" spans="1:13" s="23" customFormat="1" ht="27" x14ac:dyDescent="0.15">
      <c r="A9" s="31" t="s">
        <v>12</v>
      </c>
      <c r="B9" s="16"/>
      <c r="C9" s="16"/>
      <c r="D9" s="16"/>
      <c r="E9" s="16"/>
      <c r="F9" s="16"/>
      <c r="G9" s="33"/>
      <c r="H9" s="8"/>
      <c r="I9" s="25"/>
      <c r="K9"/>
      <c r="M9"/>
    </row>
    <row r="10" spans="1:13" s="23" customFormat="1" ht="27" x14ac:dyDescent="0.15">
      <c r="A10" s="31" t="s">
        <v>13</v>
      </c>
      <c r="B10" s="32">
        <v>104.202</v>
      </c>
      <c r="C10" s="32"/>
      <c r="D10" s="32"/>
      <c r="E10" s="32"/>
      <c r="F10" s="32"/>
      <c r="G10" s="33"/>
      <c r="H10"/>
      <c r="K10"/>
      <c r="M10"/>
    </row>
    <row r="11" spans="1:13" s="23" customFormat="1" ht="27" x14ac:dyDescent="0.15">
      <c r="A11" s="40" t="s">
        <v>23</v>
      </c>
      <c r="B11" s="17" t="s">
        <v>27</v>
      </c>
      <c r="C11" s="17"/>
      <c r="D11" s="17"/>
      <c r="E11" s="17"/>
      <c r="F11" s="17"/>
      <c r="G11" s="33"/>
      <c r="H11"/>
      <c r="K11"/>
      <c r="M11"/>
    </row>
    <row r="12" spans="1:13" s="23" customFormat="1" ht="27" x14ac:dyDescent="0.15">
      <c r="A12" s="40" t="s">
        <v>24</v>
      </c>
      <c r="B12" s="17">
        <f>ROUND(B10*$B$73/$B$75,5)</f>
        <v>104.18210000000001</v>
      </c>
      <c r="C12" s="17">
        <v>105.363</v>
      </c>
      <c r="D12" s="17"/>
      <c r="E12" s="17"/>
      <c r="F12" s="17"/>
      <c r="G12" s="33"/>
      <c r="H12"/>
      <c r="K12"/>
      <c r="M12"/>
    </row>
    <row r="13" spans="1:13" s="23" customFormat="1" ht="27" x14ac:dyDescent="0.15">
      <c r="A13" s="31" t="s">
        <v>31</v>
      </c>
      <c r="B13" s="16" t="s">
        <v>36</v>
      </c>
      <c r="C13" s="16" t="s">
        <v>36</v>
      </c>
      <c r="D13" s="16"/>
      <c r="E13" s="16"/>
      <c r="F13" s="16"/>
      <c r="G13" s="33"/>
      <c r="H13" s="8"/>
      <c r="I13" s="25"/>
      <c r="K13"/>
      <c r="M13"/>
    </row>
    <row r="14" spans="1:13" s="23" customFormat="1" ht="27" x14ac:dyDescent="0.15">
      <c r="A14" s="31" t="s">
        <v>32</v>
      </c>
      <c r="B14" s="32">
        <f>ROUND(B12*$B$81/$B$83,5)</f>
        <v>98.906819999999996</v>
      </c>
      <c r="C14" s="32">
        <f>ROUND(C12*$B$81/$B$83,5)</f>
        <v>100.02791999999999</v>
      </c>
      <c r="D14" s="32">
        <v>106.297</v>
      </c>
      <c r="E14" s="32"/>
      <c r="F14" s="32"/>
      <c r="G14" s="33"/>
      <c r="H14"/>
      <c r="K14"/>
      <c r="M14"/>
    </row>
    <row r="15" spans="1:13" s="23" customFormat="1" ht="27" x14ac:dyDescent="0.15">
      <c r="A15" s="40" t="s">
        <v>39</v>
      </c>
      <c r="B15" s="17" t="s">
        <v>43</v>
      </c>
      <c r="C15" s="17" t="s">
        <v>43</v>
      </c>
      <c r="D15" s="17" t="s">
        <v>43</v>
      </c>
      <c r="E15" s="17"/>
      <c r="F15" s="17"/>
      <c r="G15" s="33"/>
      <c r="H15"/>
      <c r="K15"/>
      <c r="M15"/>
    </row>
    <row r="16" spans="1:13" s="23" customFormat="1" ht="27" x14ac:dyDescent="0.15">
      <c r="A16" s="40" t="s">
        <v>40</v>
      </c>
      <c r="B16" s="17">
        <f>ROUND(B14*$B$89/$B$91,5)</f>
        <v>98.845410000000001</v>
      </c>
      <c r="C16" s="17">
        <f>ROUND(C14*$B$89/$B$91,5)</f>
        <v>99.965810000000005</v>
      </c>
      <c r="D16" s="17">
        <f>ROUND(D14*$B$89/$B$91,5)</f>
        <v>106.23099999999999</v>
      </c>
      <c r="E16" s="17">
        <v>113.955</v>
      </c>
      <c r="F16" s="17">
        <v>118.971</v>
      </c>
      <c r="G16" s="33"/>
      <c r="H16"/>
      <c r="K16"/>
      <c r="M16"/>
    </row>
    <row r="17" spans="1:17" s="23" customFormat="1" ht="18.75" customHeight="1" x14ac:dyDescent="0.15">
      <c r="A17" s="38" t="s">
        <v>48</v>
      </c>
      <c r="B17" s="18">
        <f t="shared" ref="B17:B47" si="0">ROUND($G17/$B$16,5)</f>
        <v>1.2132099999999999</v>
      </c>
      <c r="C17" s="18">
        <f t="shared" ref="C17:C47" si="1">ROUND($G17/$C$16,5)</f>
        <v>1.1996100000000001</v>
      </c>
      <c r="D17" s="18">
        <f t="shared" ref="D17:D47" si="2">ROUND($G17/$D$16,5)</f>
        <v>1.12886</v>
      </c>
      <c r="E17" s="18">
        <f>ROUND($G17/$E$16,5)</f>
        <v>1.0523499999999999</v>
      </c>
      <c r="F17" s="18">
        <f t="shared" ref="F17:F47" si="3">ROUND($G17/$F$16,5)</f>
        <v>1.0079800000000001</v>
      </c>
      <c r="G17" s="34">
        <f>ROUND($H$6+(H17-1)/$H$47*($H$7-$H$6),5)</f>
        <v>119.92</v>
      </c>
      <c r="H17">
        <f>H16+1</f>
        <v>1</v>
      </c>
      <c r="I17" s="26"/>
      <c r="K17"/>
      <c r="M17"/>
      <c r="N17"/>
      <c r="O17"/>
      <c r="P17"/>
    </row>
    <row r="18" spans="1:17" s="23" customFormat="1" ht="18.75" customHeight="1" x14ac:dyDescent="0.15">
      <c r="A18" s="38" t="s">
        <v>49</v>
      </c>
      <c r="B18" s="18">
        <f t="shared" si="0"/>
        <v>1.21323</v>
      </c>
      <c r="C18" s="18">
        <f t="shared" si="1"/>
        <v>1.19963</v>
      </c>
      <c r="D18" s="18">
        <f t="shared" si="2"/>
        <v>1.1288800000000001</v>
      </c>
      <c r="E18" s="18">
        <f t="shared" ref="E18:E47" si="4">ROUND($G18/$E$16,5)</f>
        <v>1.05237</v>
      </c>
      <c r="F18" s="18">
        <f t="shared" si="3"/>
        <v>1.008</v>
      </c>
      <c r="G18" s="34">
        <f t="shared" ref="G18:G46" si="5">ROUND($H$6+(H18-1)/$H$47*($H$7-$H$6),5)</f>
        <v>119.92225999999999</v>
      </c>
      <c r="H18">
        <f t="shared" ref="H18:H47" si="6">H17+1</f>
        <v>2</v>
      </c>
      <c r="I18" s="26"/>
      <c r="K18"/>
      <c r="M18"/>
      <c r="N18"/>
      <c r="O18"/>
      <c r="P18"/>
      <c r="Q18"/>
    </row>
    <row r="19" spans="1:17" ht="18.75" customHeight="1" x14ac:dyDescent="0.15">
      <c r="A19" s="38" t="s">
        <v>50</v>
      </c>
      <c r="B19" s="18">
        <f t="shared" si="0"/>
        <v>1.2132499999999999</v>
      </c>
      <c r="C19" s="18">
        <f t="shared" si="1"/>
        <v>1.1996599999999999</v>
      </c>
      <c r="D19" s="18">
        <f t="shared" si="2"/>
        <v>1.1289</v>
      </c>
      <c r="E19" s="18">
        <f t="shared" si="4"/>
        <v>1.0523800000000001</v>
      </c>
      <c r="F19" s="18">
        <f t="shared" si="3"/>
        <v>1.0080100000000001</v>
      </c>
      <c r="G19" s="34">
        <f t="shared" si="5"/>
        <v>119.92452</v>
      </c>
      <c r="H19">
        <f t="shared" si="6"/>
        <v>3</v>
      </c>
      <c r="I19" s="26"/>
    </row>
    <row r="20" spans="1:17" ht="18.75" customHeight="1" x14ac:dyDescent="0.15">
      <c r="A20" s="38" t="s">
        <v>51</v>
      </c>
      <c r="B20" s="18">
        <f t="shared" si="0"/>
        <v>1.2132799999999999</v>
      </c>
      <c r="C20" s="18">
        <f t="shared" si="1"/>
        <v>1.1996800000000001</v>
      </c>
      <c r="D20" s="18">
        <f t="shared" si="2"/>
        <v>1.1289199999999999</v>
      </c>
      <c r="E20" s="18">
        <f t="shared" si="4"/>
        <v>1.0524</v>
      </c>
      <c r="F20" s="18">
        <f t="shared" si="3"/>
        <v>1.00803</v>
      </c>
      <c r="G20" s="34">
        <f t="shared" si="5"/>
        <v>119.92677</v>
      </c>
      <c r="H20">
        <f t="shared" si="6"/>
        <v>4</v>
      </c>
      <c r="I20" s="26"/>
    </row>
    <row r="21" spans="1:17" ht="18.75" customHeight="1" x14ac:dyDescent="0.15">
      <c r="A21" s="38" t="s">
        <v>52</v>
      </c>
      <c r="B21" s="18">
        <f t="shared" si="0"/>
        <v>1.2133</v>
      </c>
      <c r="C21" s="18">
        <f t="shared" si="1"/>
        <v>1.1997</v>
      </c>
      <c r="D21" s="18">
        <f t="shared" si="2"/>
        <v>1.1289499999999999</v>
      </c>
      <c r="E21" s="18">
        <f t="shared" si="4"/>
        <v>1.0524199999999999</v>
      </c>
      <c r="F21" s="18">
        <f t="shared" si="3"/>
        <v>1.0080499999999999</v>
      </c>
      <c r="G21" s="34">
        <f t="shared" si="5"/>
        <v>119.92903</v>
      </c>
      <c r="H21">
        <f t="shared" si="6"/>
        <v>5</v>
      </c>
      <c r="I21" s="26"/>
    </row>
    <row r="22" spans="1:17" ht="18.75" customHeight="1" x14ac:dyDescent="0.15">
      <c r="A22" s="38" t="s">
        <v>53</v>
      </c>
      <c r="B22" s="18">
        <f t="shared" si="0"/>
        <v>1.21332</v>
      </c>
      <c r="C22" s="18">
        <f t="shared" si="1"/>
        <v>1.1997199999999999</v>
      </c>
      <c r="D22" s="18">
        <f t="shared" si="2"/>
        <v>1.12897</v>
      </c>
      <c r="E22" s="18">
        <f t="shared" si="4"/>
        <v>1.05244</v>
      </c>
      <c r="F22" s="18">
        <f t="shared" si="3"/>
        <v>1.00807</v>
      </c>
      <c r="G22" s="34">
        <f t="shared" si="5"/>
        <v>119.93129</v>
      </c>
      <c r="H22">
        <f t="shared" si="6"/>
        <v>6</v>
      </c>
      <c r="I22" s="26"/>
    </row>
    <row r="23" spans="1:17" ht="18.75" customHeight="1" x14ac:dyDescent="0.15">
      <c r="A23" s="38" t="s">
        <v>54</v>
      </c>
      <c r="B23" s="18">
        <f t="shared" si="0"/>
        <v>1.2133400000000001</v>
      </c>
      <c r="C23" s="18">
        <f t="shared" si="1"/>
        <v>1.1997500000000001</v>
      </c>
      <c r="D23" s="18">
        <f t="shared" si="2"/>
        <v>1.1289899999999999</v>
      </c>
      <c r="E23" s="18">
        <f t="shared" si="4"/>
        <v>1.05246</v>
      </c>
      <c r="F23" s="18">
        <f t="shared" si="3"/>
        <v>1.0080899999999999</v>
      </c>
      <c r="G23" s="34">
        <f t="shared" si="5"/>
        <v>119.93355</v>
      </c>
      <c r="H23">
        <f t="shared" si="6"/>
        <v>7</v>
      </c>
      <c r="I23" s="26"/>
    </row>
    <row r="24" spans="1:17" ht="18.75" customHeight="1" x14ac:dyDescent="0.15">
      <c r="A24" s="38" t="s">
        <v>55</v>
      </c>
      <c r="B24" s="18">
        <f t="shared" si="0"/>
        <v>1.2133700000000001</v>
      </c>
      <c r="C24" s="18">
        <f t="shared" si="1"/>
        <v>1.19977</v>
      </c>
      <c r="D24" s="18">
        <f t="shared" si="2"/>
        <v>1.1290100000000001</v>
      </c>
      <c r="E24" s="18">
        <f t="shared" si="4"/>
        <v>1.0524800000000001</v>
      </c>
      <c r="F24" s="18">
        <f t="shared" si="3"/>
        <v>1.0081100000000001</v>
      </c>
      <c r="G24" s="34">
        <f t="shared" si="5"/>
        <v>119.93581</v>
      </c>
      <c r="H24">
        <f t="shared" si="6"/>
        <v>8</v>
      </c>
      <c r="I24" s="26"/>
      <c r="N24" s="5"/>
      <c r="O24" s="5"/>
      <c r="P24" s="5"/>
    </row>
    <row r="25" spans="1:17" ht="18.75" customHeight="1" x14ac:dyDescent="0.15">
      <c r="A25" s="38" t="s">
        <v>56</v>
      </c>
      <c r="B25" s="18">
        <f t="shared" si="0"/>
        <v>1.21339</v>
      </c>
      <c r="C25" s="18">
        <f t="shared" si="1"/>
        <v>1.1997899999999999</v>
      </c>
      <c r="D25" s="18">
        <f t="shared" si="2"/>
        <v>1.12903</v>
      </c>
      <c r="E25" s="18">
        <f t="shared" si="4"/>
        <v>1.0525</v>
      </c>
      <c r="F25" s="18">
        <f t="shared" si="3"/>
        <v>1.00813</v>
      </c>
      <c r="G25" s="34">
        <f t="shared" si="5"/>
        <v>119.93805999999999</v>
      </c>
      <c r="H25">
        <f t="shared" si="6"/>
        <v>9</v>
      </c>
      <c r="I25" s="26"/>
      <c r="N25" s="5"/>
      <c r="O25" s="5"/>
      <c r="P25" s="5"/>
      <c r="Q25" s="5"/>
    </row>
    <row r="26" spans="1:17" s="5" customFormat="1" ht="18.75" customHeight="1" x14ac:dyDescent="0.15">
      <c r="A26" s="38" t="s">
        <v>57</v>
      </c>
      <c r="B26" s="18">
        <f t="shared" si="0"/>
        <v>1.2134100000000001</v>
      </c>
      <c r="C26" s="18">
        <f t="shared" si="1"/>
        <v>1.19981</v>
      </c>
      <c r="D26" s="18">
        <f t="shared" si="2"/>
        <v>1.1290500000000001</v>
      </c>
      <c r="E26" s="18">
        <f t="shared" si="4"/>
        <v>1.0525199999999999</v>
      </c>
      <c r="F26" s="18">
        <f t="shared" si="3"/>
        <v>1.0081500000000001</v>
      </c>
      <c r="G26" s="34">
        <f t="shared" si="5"/>
        <v>119.94032</v>
      </c>
      <c r="H26">
        <f t="shared" si="6"/>
        <v>10</v>
      </c>
      <c r="I26" s="26"/>
      <c r="J26" s="23"/>
      <c r="L26" s="27"/>
    </row>
    <row r="27" spans="1:17" s="5" customFormat="1" ht="18.75" customHeight="1" x14ac:dyDescent="0.15">
      <c r="A27" s="38" t="s">
        <v>58</v>
      </c>
      <c r="B27" s="18">
        <f t="shared" si="0"/>
        <v>1.2134400000000001</v>
      </c>
      <c r="C27" s="18">
        <f t="shared" si="1"/>
        <v>1.19984</v>
      </c>
      <c r="D27" s="18">
        <f t="shared" si="2"/>
        <v>1.12907</v>
      </c>
      <c r="E27" s="18">
        <f t="shared" si="4"/>
        <v>1.05254</v>
      </c>
      <c r="F27" s="18">
        <f t="shared" si="3"/>
        <v>1.00817</v>
      </c>
      <c r="G27" s="34">
        <f t="shared" si="5"/>
        <v>119.94258000000001</v>
      </c>
      <c r="H27">
        <f t="shared" si="6"/>
        <v>11</v>
      </c>
      <c r="I27" s="26"/>
      <c r="J27" s="23"/>
      <c r="L27" s="27"/>
    </row>
    <row r="28" spans="1:17" s="5" customFormat="1" ht="18.75" customHeight="1" x14ac:dyDescent="0.15">
      <c r="A28" s="38" t="s">
        <v>59</v>
      </c>
      <c r="B28" s="18">
        <f t="shared" si="0"/>
        <v>1.21346</v>
      </c>
      <c r="C28" s="18">
        <f t="shared" si="1"/>
        <v>1.1998599999999999</v>
      </c>
      <c r="D28" s="18">
        <f t="shared" si="2"/>
        <v>1.1290899999999999</v>
      </c>
      <c r="E28" s="18">
        <f t="shared" si="4"/>
        <v>1.0525599999999999</v>
      </c>
      <c r="F28" s="18">
        <f t="shared" si="3"/>
        <v>1.0081899999999999</v>
      </c>
      <c r="G28" s="34">
        <f t="shared" si="5"/>
        <v>119.94484</v>
      </c>
      <c r="H28">
        <f t="shared" si="6"/>
        <v>12</v>
      </c>
      <c r="I28" s="26"/>
      <c r="J28" s="23"/>
      <c r="L28" s="27"/>
    </row>
    <row r="29" spans="1:17" s="5" customFormat="1" ht="18.75" customHeight="1" x14ac:dyDescent="0.15">
      <c r="A29" s="38" t="s">
        <v>60</v>
      </c>
      <c r="B29" s="18">
        <f t="shared" si="0"/>
        <v>1.2134799999999999</v>
      </c>
      <c r="C29" s="18">
        <f t="shared" si="1"/>
        <v>1.1998800000000001</v>
      </c>
      <c r="D29" s="18">
        <f t="shared" si="2"/>
        <v>1.1291199999999999</v>
      </c>
      <c r="E29" s="18">
        <f t="shared" si="4"/>
        <v>1.0525800000000001</v>
      </c>
      <c r="F29" s="18">
        <f t="shared" si="3"/>
        <v>1.0082</v>
      </c>
      <c r="G29" s="34">
        <f t="shared" si="5"/>
        <v>119.94710000000001</v>
      </c>
      <c r="H29">
        <f t="shared" si="6"/>
        <v>13</v>
      </c>
      <c r="I29" s="26"/>
      <c r="J29" s="23"/>
      <c r="L29" s="27"/>
    </row>
    <row r="30" spans="1:17" s="5" customFormat="1" ht="18.75" customHeight="1" x14ac:dyDescent="0.15">
      <c r="A30" s="38" t="s">
        <v>61</v>
      </c>
      <c r="B30" s="18">
        <f t="shared" si="0"/>
        <v>1.2135</v>
      </c>
      <c r="C30" s="18">
        <f t="shared" si="1"/>
        <v>1.1999</v>
      </c>
      <c r="D30" s="18">
        <f t="shared" si="2"/>
        <v>1.12914</v>
      </c>
      <c r="E30" s="18">
        <f t="shared" si="4"/>
        <v>1.0526</v>
      </c>
      <c r="F30" s="18">
        <f t="shared" si="3"/>
        <v>1.0082199999999999</v>
      </c>
      <c r="G30" s="34">
        <f t="shared" si="5"/>
        <v>119.94935</v>
      </c>
      <c r="H30">
        <f t="shared" si="6"/>
        <v>14</v>
      </c>
      <c r="I30" s="26"/>
      <c r="J30" s="23"/>
      <c r="L30" s="27"/>
    </row>
    <row r="31" spans="1:17" s="5" customFormat="1" ht="18.75" customHeight="1" x14ac:dyDescent="0.15">
      <c r="A31" s="38" t="s">
        <v>62</v>
      </c>
      <c r="B31" s="18">
        <f t="shared" si="0"/>
        <v>1.21353</v>
      </c>
      <c r="C31" s="18">
        <f t="shared" si="1"/>
        <v>1.1999299999999999</v>
      </c>
      <c r="D31" s="18">
        <f t="shared" si="2"/>
        <v>1.1291599999999999</v>
      </c>
      <c r="E31" s="18">
        <f t="shared" si="4"/>
        <v>1.0526199999999999</v>
      </c>
      <c r="F31" s="18">
        <f t="shared" si="3"/>
        <v>1.00824</v>
      </c>
      <c r="G31" s="34">
        <f t="shared" si="5"/>
        <v>119.95161</v>
      </c>
      <c r="H31">
        <f t="shared" si="6"/>
        <v>15</v>
      </c>
      <c r="I31" s="26"/>
      <c r="J31" s="23"/>
      <c r="L31" s="27"/>
    </row>
    <row r="32" spans="1:17" s="5" customFormat="1" ht="18.75" customHeight="1" x14ac:dyDescent="0.15">
      <c r="A32" s="38" t="s">
        <v>63</v>
      </c>
      <c r="B32" s="18">
        <f t="shared" si="0"/>
        <v>1.2135499999999999</v>
      </c>
      <c r="C32" s="18">
        <f t="shared" si="1"/>
        <v>1.1999500000000001</v>
      </c>
      <c r="D32" s="18">
        <f t="shared" si="2"/>
        <v>1.1291800000000001</v>
      </c>
      <c r="E32" s="18">
        <f t="shared" si="4"/>
        <v>1.05264</v>
      </c>
      <c r="F32" s="18">
        <f t="shared" si="3"/>
        <v>1.0082599999999999</v>
      </c>
      <c r="G32" s="34">
        <f t="shared" si="5"/>
        <v>119.95386999999999</v>
      </c>
      <c r="H32">
        <f t="shared" si="6"/>
        <v>16</v>
      </c>
      <c r="I32" s="26"/>
      <c r="J32" s="23"/>
      <c r="L32" s="27"/>
    </row>
    <row r="33" spans="1:17" s="5" customFormat="1" ht="18.75" customHeight="1" x14ac:dyDescent="0.15">
      <c r="A33" s="38" t="s">
        <v>64</v>
      </c>
      <c r="B33" s="18">
        <f t="shared" si="0"/>
        <v>1.21357</v>
      </c>
      <c r="C33" s="18">
        <f t="shared" si="1"/>
        <v>1.19997</v>
      </c>
      <c r="D33" s="18">
        <f t="shared" si="2"/>
        <v>1.1292</v>
      </c>
      <c r="E33" s="18">
        <f t="shared" si="4"/>
        <v>1.0526599999999999</v>
      </c>
      <c r="F33" s="18">
        <f t="shared" si="3"/>
        <v>1.0082800000000001</v>
      </c>
      <c r="G33" s="34">
        <f t="shared" si="5"/>
        <v>119.95613</v>
      </c>
      <c r="H33">
        <f t="shared" si="6"/>
        <v>17</v>
      </c>
      <c r="I33" s="26"/>
      <c r="J33" s="23"/>
      <c r="L33" s="27"/>
      <c r="N33"/>
      <c r="O33"/>
      <c r="P33"/>
    </row>
    <row r="34" spans="1:17" s="5" customFormat="1" ht="18.75" customHeight="1" x14ac:dyDescent="0.15">
      <c r="A34" s="38" t="s">
        <v>65</v>
      </c>
      <c r="B34" s="18">
        <f t="shared" si="0"/>
        <v>1.2136</v>
      </c>
      <c r="C34" s="18">
        <f t="shared" si="1"/>
        <v>1.1999899999999999</v>
      </c>
      <c r="D34" s="18">
        <f t="shared" si="2"/>
        <v>1.1292199999999999</v>
      </c>
      <c r="E34" s="18">
        <f t="shared" si="4"/>
        <v>1.0526800000000001</v>
      </c>
      <c r="F34" s="18">
        <f t="shared" si="3"/>
        <v>1.0083</v>
      </c>
      <c r="G34" s="34">
        <f t="shared" si="5"/>
        <v>119.95838999999999</v>
      </c>
      <c r="H34">
        <f t="shared" si="6"/>
        <v>18</v>
      </c>
      <c r="I34" s="26"/>
      <c r="J34" s="23"/>
      <c r="L34" s="27"/>
      <c r="N34"/>
      <c r="O34"/>
      <c r="P34"/>
      <c r="Q34"/>
    </row>
    <row r="35" spans="1:17" ht="18.75" customHeight="1" x14ac:dyDescent="0.15">
      <c r="A35" s="38" t="s">
        <v>66</v>
      </c>
      <c r="B35" s="18">
        <f t="shared" si="0"/>
        <v>1.2136199999999999</v>
      </c>
      <c r="C35" s="18">
        <f t="shared" si="1"/>
        <v>1.2000200000000001</v>
      </c>
      <c r="D35" s="18">
        <f t="shared" si="2"/>
        <v>1.12924</v>
      </c>
      <c r="E35" s="18">
        <f t="shared" si="4"/>
        <v>1.0527</v>
      </c>
      <c r="F35" s="18">
        <f t="shared" si="3"/>
        <v>1.0083200000000001</v>
      </c>
      <c r="G35" s="34">
        <f t="shared" si="5"/>
        <v>119.96065</v>
      </c>
      <c r="H35">
        <f t="shared" si="6"/>
        <v>19</v>
      </c>
      <c r="I35" s="26"/>
    </row>
    <row r="36" spans="1:17" ht="18.75" customHeight="1" x14ac:dyDescent="0.15">
      <c r="A36" s="38" t="s">
        <v>67</v>
      </c>
      <c r="B36" s="18">
        <f t="shared" si="0"/>
        <v>1.2136400000000001</v>
      </c>
      <c r="C36" s="18">
        <f t="shared" si="1"/>
        <v>1.20004</v>
      </c>
      <c r="D36" s="18">
        <f t="shared" si="2"/>
        <v>1.1292599999999999</v>
      </c>
      <c r="E36" s="18">
        <f t="shared" si="4"/>
        <v>1.0527200000000001</v>
      </c>
      <c r="F36" s="18">
        <f t="shared" si="3"/>
        <v>1.00834</v>
      </c>
      <c r="G36" s="34">
        <f t="shared" si="5"/>
        <v>119.9629</v>
      </c>
      <c r="H36">
        <f t="shared" si="6"/>
        <v>20</v>
      </c>
      <c r="I36" s="26"/>
    </row>
    <row r="37" spans="1:17" ht="18.75" customHeight="1" x14ac:dyDescent="0.15">
      <c r="A37" s="38" t="s">
        <v>68</v>
      </c>
      <c r="B37" s="18">
        <f t="shared" si="0"/>
        <v>1.21366</v>
      </c>
      <c r="C37" s="18">
        <f t="shared" si="1"/>
        <v>1.2000599999999999</v>
      </c>
      <c r="D37" s="18">
        <f t="shared" si="2"/>
        <v>1.1292899999999999</v>
      </c>
      <c r="E37" s="18">
        <f t="shared" si="4"/>
        <v>1.05274</v>
      </c>
      <c r="F37" s="18">
        <f t="shared" si="3"/>
        <v>1.0083599999999999</v>
      </c>
      <c r="G37" s="34">
        <f t="shared" si="5"/>
        <v>119.96516</v>
      </c>
      <c r="H37">
        <f t="shared" si="6"/>
        <v>21</v>
      </c>
      <c r="I37" s="26"/>
    </row>
    <row r="38" spans="1:17" ht="18.75" customHeight="1" x14ac:dyDescent="0.15">
      <c r="A38" s="38" t="s">
        <v>69</v>
      </c>
      <c r="B38" s="18">
        <f t="shared" si="0"/>
        <v>1.2136899999999999</v>
      </c>
      <c r="C38" s="18">
        <f t="shared" si="1"/>
        <v>1.20008</v>
      </c>
      <c r="D38" s="18">
        <f t="shared" si="2"/>
        <v>1.12931</v>
      </c>
      <c r="E38" s="18">
        <f t="shared" si="4"/>
        <v>1.0527599999999999</v>
      </c>
      <c r="F38" s="18">
        <f t="shared" si="3"/>
        <v>1.0083800000000001</v>
      </c>
      <c r="G38" s="34">
        <f t="shared" si="5"/>
        <v>119.96742</v>
      </c>
      <c r="H38">
        <f t="shared" si="6"/>
        <v>22</v>
      </c>
      <c r="I38" s="26"/>
    </row>
    <row r="39" spans="1:17" ht="18.75" customHeight="1" x14ac:dyDescent="0.15">
      <c r="A39" s="38" t="s">
        <v>70</v>
      </c>
      <c r="B39" s="18">
        <f t="shared" si="0"/>
        <v>1.2137100000000001</v>
      </c>
      <c r="C39" s="18">
        <f t="shared" si="1"/>
        <v>1.20011</v>
      </c>
      <c r="D39" s="18">
        <f t="shared" si="2"/>
        <v>1.1293299999999999</v>
      </c>
      <c r="E39" s="18">
        <f t="shared" si="4"/>
        <v>1.05278</v>
      </c>
      <c r="F39" s="18">
        <f t="shared" si="3"/>
        <v>1.0083899999999999</v>
      </c>
      <c r="G39" s="34">
        <f t="shared" si="5"/>
        <v>119.96968</v>
      </c>
      <c r="H39">
        <f t="shared" si="6"/>
        <v>23</v>
      </c>
      <c r="I39" s="26"/>
    </row>
    <row r="40" spans="1:17" ht="18.75" customHeight="1" x14ac:dyDescent="0.15">
      <c r="A40" s="38" t="s">
        <v>71</v>
      </c>
      <c r="B40" s="18">
        <f t="shared" si="0"/>
        <v>1.21373</v>
      </c>
      <c r="C40" s="18">
        <f t="shared" si="1"/>
        <v>1.2001299999999999</v>
      </c>
      <c r="D40" s="18">
        <f t="shared" si="2"/>
        <v>1.1293500000000001</v>
      </c>
      <c r="E40" s="18">
        <f t="shared" si="4"/>
        <v>1.0528</v>
      </c>
      <c r="F40" s="18">
        <f t="shared" si="3"/>
        <v>1.00841</v>
      </c>
      <c r="G40" s="34">
        <f t="shared" si="5"/>
        <v>119.97194</v>
      </c>
      <c r="H40">
        <f t="shared" si="6"/>
        <v>24</v>
      </c>
      <c r="I40" s="26"/>
    </row>
    <row r="41" spans="1:17" ht="18.75" customHeight="1" x14ac:dyDescent="0.15">
      <c r="A41" s="38" t="s">
        <v>72</v>
      </c>
      <c r="B41" s="18">
        <f t="shared" si="0"/>
        <v>1.21376</v>
      </c>
      <c r="C41" s="18">
        <f t="shared" si="1"/>
        <v>1.2001500000000001</v>
      </c>
      <c r="D41" s="18">
        <f t="shared" si="2"/>
        <v>1.12937</v>
      </c>
      <c r="E41" s="18">
        <f>ROUND($G41/$E$16,5)</f>
        <v>1.0528200000000001</v>
      </c>
      <c r="F41" s="18">
        <f t="shared" si="3"/>
        <v>1.0084299999999999</v>
      </c>
      <c r="G41" s="34">
        <f t="shared" si="5"/>
        <v>119.97418999999999</v>
      </c>
      <c r="H41">
        <f t="shared" si="6"/>
        <v>25</v>
      </c>
      <c r="I41" s="26"/>
    </row>
    <row r="42" spans="1:17" ht="18.75" customHeight="1" x14ac:dyDescent="0.15">
      <c r="A42" s="38" t="s">
        <v>73</v>
      </c>
      <c r="B42" s="18">
        <f t="shared" si="0"/>
        <v>1.2137800000000001</v>
      </c>
      <c r="C42" s="18">
        <f t="shared" si="1"/>
        <v>1.20017</v>
      </c>
      <c r="D42" s="18">
        <f t="shared" si="2"/>
        <v>1.1293899999999999</v>
      </c>
      <c r="E42" s="18">
        <f t="shared" si="4"/>
        <v>1.05284</v>
      </c>
      <c r="F42" s="18">
        <f t="shared" si="3"/>
        <v>1.0084500000000001</v>
      </c>
      <c r="G42" s="34">
        <f t="shared" si="5"/>
        <v>119.97645</v>
      </c>
      <c r="H42">
        <f t="shared" si="6"/>
        <v>26</v>
      </c>
      <c r="I42" s="26"/>
    </row>
    <row r="43" spans="1:17" ht="18.75" customHeight="1" x14ac:dyDescent="0.15">
      <c r="A43" s="38" t="s">
        <v>74</v>
      </c>
      <c r="B43" s="18">
        <f t="shared" si="0"/>
        <v>1.2138</v>
      </c>
      <c r="C43" s="18">
        <f t="shared" si="1"/>
        <v>1.2001999999999999</v>
      </c>
      <c r="D43" s="18">
        <f t="shared" si="2"/>
        <v>1.12941</v>
      </c>
      <c r="E43" s="18">
        <f t="shared" si="4"/>
        <v>1.0528599999999999</v>
      </c>
      <c r="F43" s="18">
        <f t="shared" si="3"/>
        <v>1.00847</v>
      </c>
      <c r="G43" s="34">
        <f t="shared" si="5"/>
        <v>119.97871000000001</v>
      </c>
      <c r="H43">
        <f t="shared" si="6"/>
        <v>27</v>
      </c>
      <c r="I43" s="26"/>
    </row>
    <row r="44" spans="1:17" ht="18.75" customHeight="1" x14ac:dyDescent="0.15">
      <c r="A44" s="38" t="s">
        <v>75</v>
      </c>
      <c r="B44" s="18">
        <f t="shared" si="0"/>
        <v>1.2138199999999999</v>
      </c>
      <c r="C44" s="18">
        <f t="shared" si="1"/>
        <v>1.2002200000000001</v>
      </c>
      <c r="D44" s="18">
        <f t="shared" si="2"/>
        <v>1.1294299999999999</v>
      </c>
      <c r="E44" s="18">
        <f t="shared" si="4"/>
        <v>1.05288</v>
      </c>
      <c r="F44" s="18">
        <f t="shared" si="3"/>
        <v>1.0084900000000001</v>
      </c>
      <c r="G44" s="34">
        <f t="shared" si="5"/>
        <v>119.98097</v>
      </c>
      <c r="H44">
        <f t="shared" si="6"/>
        <v>28</v>
      </c>
      <c r="I44" s="26"/>
    </row>
    <row r="45" spans="1:17" ht="18.75" customHeight="1" x14ac:dyDescent="0.15">
      <c r="A45" s="38" t="s">
        <v>76</v>
      </c>
      <c r="B45" s="18">
        <f t="shared" si="0"/>
        <v>1.2138500000000001</v>
      </c>
      <c r="C45" s="18">
        <f t="shared" si="1"/>
        <v>1.20024</v>
      </c>
      <c r="D45" s="18">
        <f t="shared" si="2"/>
        <v>1.1294599999999999</v>
      </c>
      <c r="E45" s="18">
        <f t="shared" si="4"/>
        <v>1.0528999999999999</v>
      </c>
      <c r="F45" s="18">
        <f t="shared" si="3"/>
        <v>1.00851</v>
      </c>
      <c r="G45" s="34">
        <f t="shared" si="5"/>
        <v>119.98323000000001</v>
      </c>
      <c r="H45">
        <f t="shared" si="6"/>
        <v>29</v>
      </c>
      <c r="I45" s="26"/>
    </row>
    <row r="46" spans="1:17" ht="18.75" customHeight="1" x14ac:dyDescent="0.15">
      <c r="A46" s="38" t="s">
        <v>77</v>
      </c>
      <c r="B46" s="18">
        <f t="shared" si="0"/>
        <v>1.21387</v>
      </c>
      <c r="C46" s="18">
        <f t="shared" si="1"/>
        <v>1.2002699999999999</v>
      </c>
      <c r="D46" s="18">
        <f t="shared" si="2"/>
        <v>1.12948</v>
      </c>
      <c r="E46" s="18">
        <f t="shared" si="4"/>
        <v>1.0529200000000001</v>
      </c>
      <c r="F46" s="18">
        <f t="shared" si="3"/>
        <v>1.0085299999999999</v>
      </c>
      <c r="G46" s="34">
        <f t="shared" si="5"/>
        <v>119.98548</v>
      </c>
      <c r="H46">
        <f t="shared" si="6"/>
        <v>30</v>
      </c>
      <c r="I46" s="26"/>
    </row>
    <row r="47" spans="1:17" ht="18.75" customHeight="1" x14ac:dyDescent="0.15">
      <c r="A47" s="38" t="s">
        <v>78</v>
      </c>
      <c r="B47" s="18">
        <f t="shared" si="0"/>
        <v>1.2138899999999999</v>
      </c>
      <c r="C47" s="18">
        <f t="shared" si="1"/>
        <v>1.2002900000000001</v>
      </c>
      <c r="D47" s="18">
        <f t="shared" si="2"/>
        <v>1.1294999999999999</v>
      </c>
      <c r="E47" s="18">
        <f t="shared" si="4"/>
        <v>1.05294</v>
      </c>
      <c r="F47" s="18">
        <f t="shared" si="3"/>
        <v>1.0085500000000001</v>
      </c>
      <c r="G47" s="34">
        <f>ROUND($H$6+(H47-1)/$H$47*($H$7-$H$6),5)</f>
        <v>119.98774</v>
      </c>
      <c r="H47">
        <f t="shared" si="6"/>
        <v>31</v>
      </c>
      <c r="I47" s="26"/>
    </row>
    <row r="48" spans="1:17" ht="18.75" customHeight="1" thickBot="1" x14ac:dyDescent="0.2">
      <c r="A48" s="66"/>
      <c r="B48" s="67"/>
      <c r="C48" s="67"/>
      <c r="D48" s="67"/>
      <c r="E48" s="67"/>
      <c r="F48" s="67"/>
      <c r="G48" s="82"/>
    </row>
    <row r="49" spans="1:34" ht="18.75" customHeight="1" x14ac:dyDescent="0.15">
      <c r="A49" s="92" t="s">
        <v>14</v>
      </c>
      <c r="B49" s="47">
        <v>104.7</v>
      </c>
      <c r="C49" s="47"/>
      <c r="D49" s="47"/>
      <c r="E49" s="47"/>
      <c r="F49" s="47"/>
      <c r="G49" s="48"/>
      <c r="H49" s="4"/>
    </row>
    <row r="50" spans="1:34" ht="18.75" customHeight="1" x14ac:dyDescent="0.15">
      <c r="A50" s="93"/>
      <c r="B50" s="49" t="s">
        <v>15</v>
      </c>
      <c r="C50" s="49"/>
      <c r="D50" s="49"/>
      <c r="E50" s="49"/>
      <c r="F50" s="49"/>
      <c r="G50" s="50"/>
      <c r="H50" s="4"/>
      <c r="I50" s="29"/>
      <c r="J50" s="29"/>
    </row>
    <row r="51" spans="1:34" s="4" customFormat="1" ht="17.25" customHeight="1" x14ac:dyDescent="0.15">
      <c r="A51" s="93"/>
      <c r="B51" s="51">
        <v>122.4</v>
      </c>
      <c r="C51" s="51"/>
      <c r="D51" s="51"/>
      <c r="E51" s="51"/>
      <c r="F51" s="51"/>
      <c r="G51" s="52"/>
      <c r="I51" s="29"/>
      <c r="J51" s="29"/>
      <c r="N51" s="2"/>
      <c r="O51" s="2"/>
      <c r="P51" s="2"/>
      <c r="Q51" s="2"/>
      <c r="R51" s="2"/>
      <c r="T51" s="29"/>
      <c r="AB51" s="59"/>
      <c r="AC51" s="59"/>
      <c r="AD51" s="59"/>
      <c r="AE51" s="59"/>
      <c r="AF51" s="59"/>
      <c r="AG51" s="59"/>
      <c r="AH51" s="59"/>
    </row>
    <row r="52" spans="1:34" s="4" customFormat="1" ht="8.25" customHeight="1" x14ac:dyDescent="0.15">
      <c r="A52" s="71"/>
      <c r="B52" s="51"/>
      <c r="C52" s="51"/>
      <c r="D52" s="51"/>
      <c r="E52" s="51"/>
      <c r="F52" s="51"/>
      <c r="G52" s="52"/>
      <c r="I52" s="29"/>
      <c r="J52" s="29"/>
      <c r="T52" s="29"/>
      <c r="AB52" s="59"/>
      <c r="AC52" s="59"/>
      <c r="AD52" s="59"/>
      <c r="AE52" s="59"/>
      <c r="AF52" s="59"/>
      <c r="AG52" s="59"/>
      <c r="AH52" s="59"/>
    </row>
    <row r="53" spans="1:34" s="4" customFormat="1" ht="14.25" thickBot="1" x14ac:dyDescent="0.2">
      <c r="A53" s="53" t="s">
        <v>16</v>
      </c>
      <c r="B53" s="54"/>
      <c r="C53" s="54"/>
      <c r="D53" s="54"/>
      <c r="E53" s="54"/>
      <c r="F53" s="54"/>
      <c r="G53" s="55"/>
      <c r="I53" s="29"/>
      <c r="J53" s="29"/>
      <c r="T53" s="29"/>
      <c r="V53" s="36"/>
      <c r="W53" s="36"/>
      <c r="X53" s="36"/>
      <c r="AB53" s="59"/>
      <c r="AC53" s="59"/>
      <c r="AD53" s="59"/>
      <c r="AE53" s="59"/>
      <c r="AF53" s="59"/>
      <c r="AG53" s="59"/>
      <c r="AH53" s="59"/>
    </row>
    <row r="54" spans="1:34" s="4" customFormat="1" ht="13.5" customHeight="1" x14ac:dyDescent="0.15">
      <c r="A54" s="35" t="s">
        <v>17</v>
      </c>
      <c r="G54" s="36"/>
      <c r="H54" s="36"/>
      <c r="I54" s="29"/>
      <c r="J54" s="29"/>
      <c r="K54" s="36"/>
      <c r="L54" s="36"/>
      <c r="T54" s="29"/>
      <c r="V54" s="36"/>
      <c r="W54" s="36"/>
      <c r="X54" s="36"/>
      <c r="AB54" s="59"/>
      <c r="AC54" s="59"/>
      <c r="AD54" s="59"/>
      <c r="AE54" s="59"/>
      <c r="AF54" s="59"/>
      <c r="AG54" s="59"/>
      <c r="AH54" s="59"/>
    </row>
    <row r="55" spans="1:34" s="4" customFormat="1" ht="13.5" x14ac:dyDescent="0.15">
      <c r="A55" s="36"/>
      <c r="G55" s="36"/>
      <c r="H55" s="36"/>
      <c r="I55" s="37"/>
      <c r="J55" s="37"/>
      <c r="K55" s="36"/>
      <c r="L55" s="36"/>
      <c r="T55" s="29"/>
      <c r="V55" s="36"/>
      <c r="W55" s="36"/>
      <c r="X55" s="36"/>
      <c r="Y55" s="36"/>
      <c r="AB55" s="59"/>
      <c r="AC55" s="59"/>
      <c r="AD55" s="59"/>
      <c r="AE55" s="59"/>
      <c r="AF55" s="59"/>
      <c r="AG55" s="59"/>
      <c r="AH55" s="59"/>
    </row>
    <row r="56" spans="1:34" s="36" customFormat="1" ht="15" thickBot="1" x14ac:dyDescent="0.2">
      <c r="B56" s="4"/>
      <c r="C56" s="4"/>
      <c r="D56" s="4"/>
      <c r="E56" s="4"/>
      <c r="F56" s="4"/>
      <c r="I56" s="37"/>
      <c r="J56" s="37"/>
      <c r="N56" s="4"/>
      <c r="O56" s="4"/>
      <c r="P56" s="4"/>
      <c r="Q56" s="4"/>
      <c r="R56" s="4"/>
      <c r="T56" s="29"/>
      <c r="U56" s="4"/>
      <c r="V56" s="2"/>
      <c r="W56" s="2"/>
      <c r="X56" s="2"/>
      <c r="AB56" s="60"/>
      <c r="AC56" s="60"/>
      <c r="AD56" s="60"/>
      <c r="AE56" s="60"/>
      <c r="AF56" s="60"/>
      <c r="AG56" s="60"/>
      <c r="AH56" s="60"/>
    </row>
    <row r="57" spans="1:34" s="36" customFormat="1" ht="14.25" x14ac:dyDescent="0.15">
      <c r="A57" s="87" t="s">
        <v>18</v>
      </c>
      <c r="B57" s="41">
        <v>107.79</v>
      </c>
      <c r="C57" s="41"/>
      <c r="D57" s="41"/>
      <c r="E57" s="41"/>
      <c r="F57" s="41"/>
      <c r="G57" s="6"/>
      <c r="H57" s="2"/>
      <c r="I57" s="37"/>
      <c r="J57" s="37"/>
      <c r="K57" s="2"/>
      <c r="L57" s="2"/>
      <c r="T57" s="29"/>
      <c r="U57" s="4"/>
      <c r="V57" s="2"/>
      <c r="W57" s="2"/>
      <c r="X57" s="2"/>
      <c r="Y57" s="2"/>
      <c r="AB57" s="60"/>
      <c r="AC57" s="60"/>
      <c r="AD57" s="60"/>
      <c r="AE57" s="60"/>
      <c r="AF57" s="60"/>
      <c r="AG57" s="60"/>
      <c r="AH57" s="60"/>
    </row>
    <row r="58" spans="1:34" s="36" customFormat="1" ht="14.25" x14ac:dyDescent="0.15">
      <c r="A58" s="88"/>
      <c r="B58" s="42" t="s">
        <v>19</v>
      </c>
      <c r="C58" s="42"/>
      <c r="D58" s="42"/>
      <c r="E58" s="42"/>
      <c r="F58" s="42"/>
      <c r="G58" s="7"/>
      <c r="H58" s="2"/>
      <c r="I58" s="28"/>
      <c r="J58" s="28"/>
      <c r="K58" s="2"/>
      <c r="L58" s="2"/>
      <c r="M58" s="2"/>
      <c r="T58" s="29"/>
      <c r="U58" s="4"/>
      <c r="V58" s="2"/>
      <c r="W58" s="2"/>
      <c r="X58" s="2"/>
      <c r="Y58" s="2"/>
      <c r="AB58" s="60"/>
      <c r="AC58" s="60"/>
      <c r="AD58" s="60"/>
      <c r="AE58" s="60"/>
      <c r="AF58" s="60"/>
      <c r="AG58" s="60"/>
      <c r="AH58" s="60"/>
    </row>
    <row r="59" spans="1:34" s="2" customFormat="1" ht="17.25" customHeight="1" x14ac:dyDescent="0.15">
      <c r="A59" s="88"/>
      <c r="B59" s="43">
        <v>107.5</v>
      </c>
      <c r="C59" s="43"/>
      <c r="D59" s="43"/>
      <c r="E59" s="43"/>
      <c r="F59" s="43"/>
      <c r="G59" s="7"/>
      <c r="I59" s="28"/>
      <c r="J59" s="28"/>
      <c r="N59" s="36"/>
      <c r="O59" s="36"/>
      <c r="P59" s="36"/>
      <c r="Q59" s="36"/>
      <c r="R59" s="36"/>
      <c r="T59" s="29"/>
      <c r="U59" s="4"/>
      <c r="AB59" s="58"/>
      <c r="AC59" s="58"/>
      <c r="AD59" s="58"/>
      <c r="AE59" s="58"/>
      <c r="AF59" s="58"/>
      <c r="AG59" s="58"/>
      <c r="AH59" s="58"/>
    </row>
    <row r="60" spans="1:34" s="2" customFormat="1" ht="8.25" customHeight="1" x14ac:dyDescent="0.15">
      <c r="A60" s="56"/>
      <c r="B60" s="43"/>
      <c r="C60" s="43"/>
      <c r="D60" s="43"/>
      <c r="E60" s="43"/>
      <c r="F60" s="43"/>
      <c r="G60" s="7"/>
      <c r="I60" s="28"/>
      <c r="J60" s="28"/>
      <c r="T60" s="23"/>
      <c r="U60"/>
      <c r="AB60" s="58"/>
      <c r="AC60" s="58"/>
      <c r="AD60" s="58"/>
      <c r="AE60" s="58"/>
      <c r="AF60" s="58"/>
      <c r="AG60" s="58"/>
      <c r="AH60" s="58"/>
    </row>
    <row r="61" spans="1:34" s="2" customFormat="1" ht="15" thickBot="1" x14ac:dyDescent="0.2">
      <c r="A61" s="3" t="s">
        <v>20</v>
      </c>
      <c r="B61" s="44"/>
      <c r="C61" s="44"/>
      <c r="D61" s="44"/>
      <c r="E61" s="44"/>
      <c r="F61" s="44"/>
      <c r="G61" s="61"/>
      <c r="H61" s="4"/>
      <c r="I61" s="28"/>
      <c r="J61" s="28"/>
      <c r="T61" s="28"/>
      <c r="V61" s="36"/>
      <c r="W61" s="36"/>
      <c r="X61" s="36"/>
      <c r="AB61" s="58"/>
      <c r="AC61" s="58"/>
      <c r="AD61" s="58"/>
      <c r="AE61" s="58"/>
      <c r="AF61" s="58"/>
      <c r="AG61" s="58"/>
      <c r="AH61" s="58"/>
    </row>
    <row r="62" spans="1:34" s="2" customFormat="1" ht="9.75" customHeight="1" x14ac:dyDescent="0.15">
      <c r="A62" s="35" t="s">
        <v>17</v>
      </c>
      <c r="B62" s="4"/>
      <c r="C62" s="4"/>
      <c r="D62" s="4"/>
      <c r="E62" s="4"/>
      <c r="F62" s="4"/>
      <c r="G62" s="36"/>
      <c r="H62" s="36"/>
      <c r="I62" s="29"/>
      <c r="J62" s="29"/>
      <c r="K62" s="36"/>
      <c r="L62" s="36"/>
      <c r="T62" s="28"/>
      <c r="V62" s="36"/>
      <c r="W62" s="36"/>
      <c r="X62" s="36"/>
      <c r="AB62" s="58"/>
      <c r="AC62" s="58"/>
      <c r="AD62" s="58"/>
      <c r="AE62" s="58"/>
      <c r="AF62" s="58"/>
      <c r="AG62" s="58"/>
      <c r="AH62" s="58"/>
    </row>
    <row r="63" spans="1:34" s="4" customFormat="1" ht="14.25" x14ac:dyDescent="0.15">
      <c r="A63" s="36"/>
      <c r="G63" s="36"/>
      <c r="H63" s="36"/>
      <c r="I63" s="37"/>
      <c r="J63" s="37"/>
      <c r="K63" s="36"/>
      <c r="L63" s="36"/>
      <c r="M63" s="2"/>
      <c r="N63" s="2"/>
      <c r="O63" s="2"/>
      <c r="P63" s="2"/>
      <c r="Q63" s="2"/>
      <c r="R63" s="2"/>
      <c r="T63" s="29"/>
      <c r="AB63" s="59"/>
      <c r="AC63" s="59"/>
      <c r="AD63" s="59"/>
      <c r="AE63" s="59"/>
      <c r="AF63" s="59"/>
      <c r="AG63" s="59"/>
      <c r="AH63" s="59"/>
    </row>
    <row r="64" spans="1:34" s="36" customFormat="1" ht="15" thickBot="1" x14ac:dyDescent="0.2">
      <c r="B64" s="4"/>
      <c r="C64" s="4"/>
      <c r="D64" s="4"/>
      <c r="E64" s="4"/>
      <c r="F64" s="4"/>
      <c r="I64" s="37"/>
      <c r="J64" s="37"/>
      <c r="K64" s="4"/>
      <c r="L64" s="4"/>
      <c r="M64" s="4"/>
      <c r="N64" s="4"/>
      <c r="O64" s="4"/>
      <c r="P64" s="4"/>
      <c r="Q64" s="4"/>
      <c r="R64" s="4"/>
      <c r="T64" s="28"/>
      <c r="U64" s="2"/>
      <c r="V64" s="4"/>
      <c r="W64" s="4"/>
      <c r="X64" s="4"/>
      <c r="AB64" s="60"/>
      <c r="AC64" s="60"/>
      <c r="AD64" s="60"/>
      <c r="AE64" s="60"/>
      <c r="AF64" s="60"/>
      <c r="AG64" s="60"/>
      <c r="AH64" s="60"/>
    </row>
    <row r="65" spans="1:34" s="36" customFormat="1" ht="14.25" x14ac:dyDescent="0.15">
      <c r="A65" s="85" t="s">
        <v>21</v>
      </c>
      <c r="B65" s="73">
        <v>101.45</v>
      </c>
      <c r="C65" s="73"/>
      <c r="D65" s="73"/>
      <c r="E65" s="79"/>
      <c r="F65" s="77"/>
      <c r="G65" s="9"/>
      <c r="H65" s="4"/>
      <c r="I65" s="37"/>
      <c r="J65" s="37"/>
      <c r="K65" s="4"/>
      <c r="L65" s="4"/>
      <c r="T65" s="28"/>
      <c r="U65" s="2"/>
      <c r="V65" s="4"/>
      <c r="W65" s="4"/>
      <c r="X65" s="4"/>
      <c r="Y65" s="4"/>
      <c r="AB65" s="60"/>
      <c r="AC65" s="60"/>
      <c r="AD65" s="60"/>
      <c r="AE65" s="60"/>
      <c r="AF65" s="60"/>
      <c r="AG65" s="60"/>
      <c r="AH65" s="60"/>
    </row>
    <row r="66" spans="1:34" s="36" customFormat="1" ht="14.25" x14ac:dyDescent="0.15">
      <c r="A66" s="86"/>
      <c r="B66" s="10" t="s">
        <v>19</v>
      </c>
      <c r="C66" s="10"/>
      <c r="D66" s="10"/>
      <c r="E66" s="10"/>
      <c r="F66" s="10"/>
      <c r="G66" s="11"/>
      <c r="H66" s="4"/>
      <c r="I66" s="29"/>
      <c r="J66" s="29"/>
      <c r="K66" s="4"/>
      <c r="L66" s="4"/>
      <c r="M66" s="4"/>
      <c r="T66" s="28"/>
      <c r="U66" s="2"/>
      <c r="V66" s="4"/>
      <c r="W66" s="4"/>
      <c r="X66" s="4"/>
      <c r="Y66" s="4"/>
      <c r="AB66" s="60"/>
      <c r="AC66" s="60"/>
      <c r="AD66" s="60"/>
      <c r="AE66" s="60"/>
      <c r="AF66" s="60"/>
      <c r="AG66" s="60"/>
      <c r="AH66" s="60"/>
    </row>
    <row r="67" spans="1:34" s="4" customFormat="1" ht="17.25" customHeight="1" x14ac:dyDescent="0.15">
      <c r="A67" s="86"/>
      <c r="B67" s="74">
        <v>111.35</v>
      </c>
      <c r="C67" s="74"/>
      <c r="D67" s="74"/>
      <c r="E67" s="80"/>
      <c r="F67" s="78"/>
      <c r="G67" s="12"/>
      <c r="I67" s="29"/>
      <c r="J67" s="29"/>
      <c r="N67" s="36"/>
      <c r="O67" s="36"/>
      <c r="P67" s="36"/>
      <c r="Q67" s="36"/>
      <c r="R67" s="36"/>
      <c r="T67" s="29"/>
      <c r="AB67" s="59"/>
      <c r="AC67" s="59"/>
      <c r="AD67" s="59"/>
      <c r="AE67" s="59"/>
      <c r="AF67" s="59"/>
      <c r="AG67" s="59"/>
      <c r="AH67" s="59"/>
    </row>
    <row r="68" spans="1:34" s="4" customFormat="1" ht="8.25" customHeight="1" x14ac:dyDescent="0.15">
      <c r="A68" s="72"/>
      <c r="B68" s="74"/>
      <c r="C68" s="74"/>
      <c r="D68" s="74"/>
      <c r="E68" s="80"/>
      <c r="F68" s="78"/>
      <c r="G68" s="12"/>
      <c r="I68" s="29"/>
      <c r="J68" s="29"/>
      <c r="T68" s="29"/>
      <c r="AB68" s="59"/>
      <c r="AC68" s="59"/>
      <c r="AD68" s="59"/>
      <c r="AE68" s="59"/>
      <c r="AF68" s="59"/>
      <c r="AG68" s="59"/>
      <c r="AH68" s="59"/>
    </row>
    <row r="69" spans="1:34" s="4" customFormat="1" ht="14.25" thickBot="1" x14ac:dyDescent="0.2">
      <c r="A69" s="13" t="s">
        <v>22</v>
      </c>
      <c r="B69" s="14"/>
      <c r="C69" s="14"/>
      <c r="D69" s="14"/>
      <c r="E69" s="14"/>
      <c r="F69" s="14"/>
      <c r="G69" s="15"/>
      <c r="I69" s="29"/>
      <c r="J69" s="29"/>
      <c r="T69" s="29"/>
      <c r="AB69" s="59"/>
      <c r="AC69" s="59"/>
      <c r="AD69" s="59"/>
      <c r="AE69" s="59"/>
      <c r="AF69" s="59"/>
      <c r="AG69" s="59"/>
      <c r="AH69" s="59"/>
    </row>
    <row r="70" spans="1:34" s="4" customFormat="1" ht="9.75" customHeight="1" x14ac:dyDescent="0.15">
      <c r="A70" s="35" t="s">
        <v>17</v>
      </c>
      <c r="B70" s="36"/>
      <c r="C70" s="36"/>
      <c r="D70" s="36"/>
      <c r="E70" s="36"/>
      <c r="F70" s="36"/>
      <c r="G70" s="36"/>
      <c r="H70" s="36"/>
      <c r="I70" s="29"/>
      <c r="J70" s="29"/>
      <c r="T70" s="29"/>
      <c r="AB70" s="59"/>
      <c r="AC70" s="59"/>
      <c r="AD70" s="59"/>
      <c r="AE70" s="59"/>
      <c r="AF70" s="59"/>
      <c r="AG70" s="59"/>
      <c r="AH70" s="59"/>
    </row>
    <row r="71" spans="1:34" s="4" customFormat="1" ht="13.5" x14ac:dyDescent="0.15">
      <c r="A71" s="36"/>
      <c r="B71" s="36"/>
      <c r="C71" s="36"/>
      <c r="D71" s="36"/>
      <c r="E71" s="36"/>
      <c r="F71" s="36"/>
      <c r="G71" s="36"/>
      <c r="H71" s="36"/>
      <c r="I71" s="37"/>
      <c r="J71" s="37"/>
      <c r="T71" s="29"/>
      <c r="AB71" s="59"/>
      <c r="AC71" s="59"/>
      <c r="AD71" s="59"/>
      <c r="AE71" s="59"/>
      <c r="AF71" s="59"/>
      <c r="AG71" s="59"/>
      <c r="AH71" s="59"/>
    </row>
    <row r="72" spans="1:34" s="36" customFormat="1" ht="14.25" thickBot="1" x14ac:dyDescent="0.2">
      <c r="I72" s="37"/>
      <c r="J72" s="37"/>
      <c r="K72" s="4"/>
      <c r="L72" s="4"/>
      <c r="M72" s="4"/>
      <c r="N72" s="4"/>
      <c r="O72" s="4"/>
      <c r="P72" s="4"/>
      <c r="Q72" s="4"/>
      <c r="R72" s="4"/>
      <c r="T72" s="29"/>
      <c r="U72" s="4"/>
      <c r="V72"/>
      <c r="W72"/>
      <c r="X72"/>
      <c r="AB72" s="60"/>
      <c r="AC72" s="60"/>
      <c r="AD72" s="60"/>
      <c r="AE72" s="60"/>
      <c r="AF72" s="60"/>
      <c r="AG72" s="60"/>
      <c r="AH72" s="60"/>
    </row>
    <row r="73" spans="1:34" s="36" customFormat="1" ht="13.5" x14ac:dyDescent="0.15">
      <c r="A73" s="87" t="s">
        <v>25</v>
      </c>
      <c r="B73" s="62">
        <v>104.71</v>
      </c>
      <c r="C73" s="62"/>
      <c r="D73" s="62"/>
      <c r="E73" s="62"/>
      <c r="F73" s="62"/>
      <c r="G73" s="63"/>
      <c r="H73" s="4"/>
      <c r="I73" s="37"/>
      <c r="J73" s="37"/>
      <c r="K73"/>
      <c r="L73"/>
      <c r="T73" s="29"/>
      <c r="U73" s="4"/>
      <c r="V73"/>
      <c r="W73"/>
      <c r="X73"/>
      <c r="Y73"/>
      <c r="AB73" s="60"/>
      <c r="AC73" s="60"/>
      <c r="AD73" s="60"/>
      <c r="AE73" s="60"/>
      <c r="AF73" s="60"/>
      <c r="AG73" s="60"/>
      <c r="AH73" s="60"/>
    </row>
    <row r="74" spans="1:34" s="36" customFormat="1" ht="13.5" x14ac:dyDescent="0.15">
      <c r="A74" s="88"/>
      <c r="B74" s="42" t="s">
        <v>26</v>
      </c>
      <c r="C74" s="42"/>
      <c r="D74" s="42"/>
      <c r="E74" s="42"/>
      <c r="F74" s="42"/>
      <c r="G74" s="64"/>
      <c r="H74" s="4"/>
      <c r="I74" s="29"/>
      <c r="J74" s="29"/>
      <c r="K74"/>
      <c r="L74"/>
      <c r="M74"/>
      <c r="T74" s="29"/>
      <c r="U74" s="4"/>
      <c r="V74"/>
      <c r="W74"/>
      <c r="X74"/>
      <c r="Y74"/>
      <c r="AB74" s="60"/>
      <c r="AC74" s="60"/>
      <c r="AD74" s="60"/>
      <c r="AE74" s="60"/>
      <c r="AF74" s="60"/>
      <c r="AG74" s="60"/>
      <c r="AH74" s="60"/>
    </row>
    <row r="75" spans="1:34" s="4" customFormat="1" ht="17.45" customHeight="1" x14ac:dyDescent="0.15">
      <c r="A75" s="88"/>
      <c r="B75" s="43">
        <v>104.73</v>
      </c>
      <c r="C75" s="43"/>
      <c r="D75" s="43"/>
      <c r="E75" s="43"/>
      <c r="F75" s="43"/>
      <c r="G75" s="64"/>
      <c r="I75" s="29"/>
      <c r="J75" s="29"/>
      <c r="K75"/>
      <c r="L75"/>
      <c r="M75"/>
      <c r="N75" s="36"/>
      <c r="O75" s="36"/>
      <c r="P75" s="36"/>
      <c r="Q75" s="36"/>
      <c r="R75" s="36"/>
      <c r="AB75" s="59"/>
      <c r="AC75" s="59"/>
      <c r="AD75" s="59"/>
      <c r="AE75" s="59"/>
      <c r="AF75" s="59"/>
      <c r="AG75" s="59"/>
      <c r="AH75" s="59"/>
    </row>
    <row r="76" spans="1:34" s="4" customFormat="1" ht="6.75" customHeight="1" x14ac:dyDescent="0.15">
      <c r="A76" s="75"/>
      <c r="B76" s="43"/>
      <c r="C76" s="43"/>
      <c r="D76" s="43"/>
      <c r="E76" s="43"/>
      <c r="F76" s="43"/>
      <c r="G76" s="64"/>
      <c r="I76" s="29"/>
      <c r="J76" s="29"/>
      <c r="AB76" s="59"/>
      <c r="AC76" s="59"/>
      <c r="AD76" s="59"/>
      <c r="AE76" s="59"/>
      <c r="AF76" s="59"/>
      <c r="AG76" s="59"/>
      <c r="AH76" s="59"/>
    </row>
    <row r="77" spans="1:34" s="4" customFormat="1" ht="17.45" customHeight="1" thickBot="1" x14ac:dyDescent="0.2">
      <c r="A77" s="3" t="s">
        <v>28</v>
      </c>
      <c r="B77" s="44"/>
      <c r="C77" s="44"/>
      <c r="D77" s="44"/>
      <c r="E77" s="44"/>
      <c r="F77" s="44"/>
      <c r="G77" s="61"/>
      <c r="I77" s="29"/>
      <c r="J77" s="29"/>
      <c r="AB77" s="59"/>
      <c r="AC77" s="59"/>
      <c r="AD77" s="59"/>
      <c r="AE77" s="59"/>
      <c r="AF77" s="59"/>
      <c r="AG77" s="59"/>
      <c r="AH77" s="59"/>
    </row>
    <row r="78" spans="1:34" s="4" customFormat="1" ht="7.5" customHeight="1" x14ac:dyDescent="0.15">
      <c r="A78" s="35" t="s">
        <v>17</v>
      </c>
      <c r="B78" s="36"/>
      <c r="C78" s="36"/>
      <c r="D78" s="36"/>
      <c r="E78" s="36"/>
      <c r="F78" s="36"/>
      <c r="G78" s="36"/>
      <c r="H78" s="36"/>
      <c r="I78" s="29"/>
      <c r="J78" s="29"/>
      <c r="AB78" s="59"/>
      <c r="AC78" s="59"/>
      <c r="AD78" s="59"/>
      <c r="AE78" s="59"/>
      <c r="AF78" s="59"/>
      <c r="AG78" s="59"/>
      <c r="AH78" s="59"/>
    </row>
    <row r="79" spans="1:34" s="4" customFormat="1" ht="13.5" x14ac:dyDescent="0.15">
      <c r="A79" s="36"/>
      <c r="B79" s="36"/>
      <c r="C79" s="36"/>
      <c r="D79" s="36"/>
      <c r="E79" s="36"/>
      <c r="F79" s="36"/>
      <c r="G79" s="36"/>
      <c r="H79" s="36"/>
      <c r="I79" s="37"/>
      <c r="J79" s="37"/>
      <c r="AB79" s="59"/>
      <c r="AC79" s="59"/>
      <c r="AD79" s="59"/>
      <c r="AE79" s="59"/>
      <c r="AF79" s="59"/>
      <c r="AG79" s="59"/>
      <c r="AH79" s="59"/>
    </row>
    <row r="80" spans="1:34" s="36" customFormat="1" ht="14.25" thickBot="1" x14ac:dyDescent="0.2">
      <c r="A80"/>
      <c r="B80"/>
      <c r="C80"/>
      <c r="D80"/>
      <c r="E80"/>
      <c r="F80"/>
      <c r="G80"/>
      <c r="H80"/>
      <c r="I80" s="37"/>
      <c r="J80" s="37"/>
      <c r="K80" s="4"/>
      <c r="L80" s="4"/>
      <c r="M80" s="4"/>
      <c r="N80" s="4"/>
      <c r="O80" s="4"/>
      <c r="P80" s="4"/>
      <c r="Q80" s="4"/>
      <c r="R80" s="4"/>
      <c r="AB80" s="60"/>
      <c r="AC80" s="60"/>
      <c r="AD80" s="60"/>
      <c r="AE80" s="60"/>
      <c r="AF80" s="60"/>
      <c r="AG80" s="60"/>
      <c r="AH80" s="60"/>
    </row>
    <row r="81" spans="1:34" s="36" customFormat="1" ht="13.5" x14ac:dyDescent="0.15">
      <c r="A81" s="85" t="s">
        <v>33</v>
      </c>
      <c r="B81" s="69">
        <v>103.87</v>
      </c>
      <c r="C81" s="73"/>
      <c r="D81" s="73"/>
      <c r="E81" s="79"/>
      <c r="F81" s="77"/>
      <c r="G81" s="9"/>
      <c r="H81" s="4"/>
      <c r="I81" s="23"/>
      <c r="J81" s="23"/>
      <c r="AB81" s="60"/>
      <c r="AC81" s="60"/>
      <c r="AD81" s="60"/>
      <c r="AE81" s="60"/>
      <c r="AF81" s="60"/>
      <c r="AG81" s="60"/>
      <c r="AH81" s="60"/>
    </row>
    <row r="82" spans="1:34" ht="13.5" x14ac:dyDescent="0.15">
      <c r="A82" s="86"/>
      <c r="B82" s="10" t="s">
        <v>19</v>
      </c>
      <c r="C82" s="10"/>
      <c r="D82" s="10"/>
      <c r="E82" s="10"/>
      <c r="F82" s="10"/>
      <c r="G82" s="11"/>
      <c r="H82" s="4"/>
      <c r="I82" s="29"/>
      <c r="J82" s="29"/>
    </row>
    <row r="83" spans="1:34" s="4" customFormat="1" ht="17.25" customHeight="1" x14ac:dyDescent="0.15">
      <c r="A83" s="86"/>
      <c r="B83" s="68">
        <v>109.41</v>
      </c>
      <c r="C83" s="74"/>
      <c r="D83" s="74"/>
      <c r="E83" s="80"/>
      <c r="F83" s="78"/>
      <c r="G83" s="12"/>
      <c r="I83" s="29"/>
      <c r="J83" s="29"/>
      <c r="N83" s="36"/>
      <c r="O83" s="36"/>
      <c r="P83" s="36"/>
      <c r="Q83" s="36"/>
      <c r="R83" s="36"/>
      <c r="T83" s="29"/>
      <c r="AB83" s="59"/>
      <c r="AC83" s="59"/>
      <c r="AD83" s="59"/>
      <c r="AE83" s="59"/>
      <c r="AF83" s="59"/>
      <c r="AG83" s="59"/>
      <c r="AH83" s="59"/>
    </row>
    <row r="84" spans="1:34" s="4" customFormat="1" ht="8.25" customHeight="1" x14ac:dyDescent="0.15">
      <c r="A84" s="72"/>
      <c r="B84" s="74"/>
      <c r="C84" s="74"/>
      <c r="D84" s="74"/>
      <c r="E84" s="80"/>
      <c r="F84" s="78"/>
      <c r="G84" s="12"/>
      <c r="I84" s="29"/>
      <c r="J84" s="29"/>
      <c r="T84" s="29"/>
      <c r="AB84" s="59"/>
      <c r="AC84" s="59"/>
      <c r="AD84" s="59"/>
      <c r="AE84" s="59"/>
      <c r="AF84" s="59"/>
      <c r="AG84" s="59"/>
      <c r="AH84" s="59"/>
    </row>
    <row r="85" spans="1:34" s="4" customFormat="1" ht="14.25" thickBot="1" x14ac:dyDescent="0.2">
      <c r="A85" s="13" t="s">
        <v>34</v>
      </c>
      <c r="B85" s="14"/>
      <c r="C85" s="14"/>
      <c r="D85" s="14"/>
      <c r="E85" s="14"/>
      <c r="F85" s="14"/>
      <c r="G85" s="15"/>
      <c r="I85" s="29"/>
      <c r="J85" s="29"/>
      <c r="T85" s="29"/>
      <c r="AB85" s="59"/>
      <c r="AC85" s="59"/>
      <c r="AD85" s="59"/>
      <c r="AE85" s="59"/>
      <c r="AF85" s="59"/>
      <c r="AG85" s="59"/>
      <c r="AH85" s="59"/>
    </row>
    <row r="86" spans="1:34" s="4" customFormat="1" ht="9.75" customHeight="1" x14ac:dyDescent="0.15">
      <c r="A86" s="35" t="s">
        <v>17</v>
      </c>
      <c r="B86" s="36"/>
      <c r="C86" s="36"/>
      <c r="D86" s="36"/>
      <c r="E86" s="36"/>
      <c r="F86" s="36"/>
      <c r="G86" s="36"/>
      <c r="H86"/>
      <c r="I86" s="29"/>
      <c r="J86" s="29"/>
      <c r="T86" s="29"/>
      <c r="AB86" s="59"/>
      <c r="AC86" s="59"/>
      <c r="AD86" s="59"/>
      <c r="AE86" s="59"/>
      <c r="AF86" s="59"/>
      <c r="AG86" s="59"/>
      <c r="AH86" s="59"/>
    </row>
    <row r="87" spans="1:34" s="4" customFormat="1" ht="13.5" x14ac:dyDescent="0.15">
      <c r="A87" s="35"/>
      <c r="B87" s="36"/>
      <c r="C87" s="36"/>
      <c r="D87" s="36"/>
      <c r="E87" s="36"/>
      <c r="F87" s="36"/>
      <c r="G87" s="36"/>
      <c r="H87"/>
      <c r="I87" s="23"/>
      <c r="J87" s="23"/>
      <c r="T87" s="29"/>
      <c r="AB87" s="59"/>
      <c r="AC87" s="59"/>
      <c r="AD87" s="59"/>
      <c r="AE87" s="59"/>
      <c r="AF87" s="59"/>
      <c r="AG87" s="59"/>
      <c r="AH87" s="59"/>
    </row>
    <row r="88" spans="1:34" ht="14.25" thickBot="1" x14ac:dyDescent="0.2"/>
    <row r="89" spans="1:34" ht="13.5" x14ac:dyDescent="0.15">
      <c r="A89" s="87" t="s">
        <v>41</v>
      </c>
      <c r="B89" s="62">
        <v>112.67</v>
      </c>
      <c r="C89" s="62"/>
      <c r="D89" s="62"/>
      <c r="E89" s="62"/>
      <c r="F89" s="62"/>
      <c r="G89" s="63"/>
      <c r="H89" s="4"/>
    </row>
    <row r="90" spans="1:34" ht="17.25" customHeight="1" x14ac:dyDescent="0.15">
      <c r="A90" s="88"/>
      <c r="B90" s="42" t="s">
        <v>26</v>
      </c>
      <c r="C90" s="42"/>
      <c r="D90" s="42"/>
      <c r="E90" s="42"/>
      <c r="F90" s="42"/>
      <c r="G90" s="64"/>
      <c r="H90" s="4"/>
      <c r="I90" s="29"/>
      <c r="J90" s="29"/>
    </row>
    <row r="91" spans="1:34" s="4" customFormat="1" ht="17.25" customHeight="1" x14ac:dyDescent="0.15">
      <c r="A91" s="88"/>
      <c r="B91" s="43">
        <v>112.74</v>
      </c>
      <c r="C91" s="43"/>
      <c r="D91" s="43"/>
      <c r="E91" s="43"/>
      <c r="F91" s="43"/>
      <c r="G91" s="64"/>
      <c r="I91" s="29"/>
      <c r="J91" s="29"/>
      <c r="N91" s="36"/>
      <c r="O91" s="36"/>
      <c r="P91" s="36"/>
      <c r="Q91" s="36"/>
      <c r="R91" s="36"/>
      <c r="T91" s="29"/>
      <c r="AB91" s="59"/>
      <c r="AC91" s="59"/>
      <c r="AD91" s="59"/>
      <c r="AE91" s="59"/>
      <c r="AF91" s="59"/>
      <c r="AG91" s="59"/>
      <c r="AH91" s="59"/>
    </row>
    <row r="92" spans="1:34" s="4" customFormat="1" ht="8.25" customHeight="1" x14ac:dyDescent="0.15">
      <c r="A92" s="75"/>
      <c r="B92" s="43"/>
      <c r="C92" s="43"/>
      <c r="D92" s="43"/>
      <c r="E92" s="43"/>
      <c r="F92" s="43"/>
      <c r="G92" s="64"/>
      <c r="I92" s="29"/>
      <c r="J92" s="29"/>
      <c r="T92" s="29"/>
      <c r="AB92" s="59"/>
      <c r="AC92" s="59"/>
      <c r="AD92" s="59"/>
      <c r="AE92" s="59"/>
      <c r="AF92" s="59"/>
      <c r="AG92" s="59"/>
      <c r="AH92" s="59"/>
    </row>
    <row r="93" spans="1:34" s="4" customFormat="1" ht="14.25" thickBot="1" x14ac:dyDescent="0.2">
      <c r="A93" s="3" t="s">
        <v>42</v>
      </c>
      <c r="B93" s="44"/>
      <c r="C93" s="44"/>
      <c r="D93" s="44"/>
      <c r="E93" s="44"/>
      <c r="F93" s="44"/>
      <c r="G93" s="61"/>
      <c r="I93" s="29"/>
      <c r="J93" s="29"/>
      <c r="T93" s="29"/>
      <c r="AB93" s="59"/>
      <c r="AC93" s="59"/>
      <c r="AD93" s="59"/>
      <c r="AE93" s="59"/>
      <c r="AF93" s="59"/>
      <c r="AG93" s="59"/>
      <c r="AH93" s="59"/>
    </row>
    <row r="94" spans="1:34" s="4" customFormat="1" ht="9.75" customHeight="1" x14ac:dyDescent="0.15">
      <c r="A94" s="35" t="s">
        <v>17</v>
      </c>
      <c r="B94"/>
      <c r="C94"/>
      <c r="D94"/>
      <c r="E94"/>
      <c r="F94"/>
      <c r="G94"/>
      <c r="H94"/>
      <c r="I94" s="29"/>
      <c r="J94" s="29"/>
      <c r="T94" s="29"/>
      <c r="AB94" s="59"/>
      <c r="AC94" s="59"/>
      <c r="AD94" s="59"/>
      <c r="AE94" s="59"/>
      <c r="AF94" s="59"/>
      <c r="AG94" s="59"/>
      <c r="AH94" s="59"/>
    </row>
    <row r="95" spans="1:34" s="4" customFormat="1" ht="13.5" x14ac:dyDescent="0.15">
      <c r="A95"/>
      <c r="B95"/>
      <c r="C95"/>
      <c r="D95"/>
      <c r="E95"/>
      <c r="F95"/>
      <c r="G95"/>
      <c r="H95"/>
      <c r="I95" s="23"/>
      <c r="J95" s="23"/>
      <c r="T95" s="29"/>
      <c r="AB95" s="59"/>
      <c r="AC95" s="59"/>
      <c r="AD95" s="59"/>
      <c r="AE95" s="59"/>
      <c r="AF95" s="59"/>
      <c r="AG95" s="59"/>
      <c r="AH95" s="59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8월</vt:lpstr>
      <vt:lpstr>'2026년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이지환/주무관</cp:lastModifiedBy>
  <cp:lastPrinted>2026-07-02T00:07:34Z</cp:lastPrinted>
  <dcterms:created xsi:type="dcterms:W3CDTF">2012-01-02T00:51:16Z</dcterms:created>
  <dcterms:modified xsi:type="dcterms:W3CDTF">2026-07-13T01:07:19Z</dcterms:modified>
</cp:coreProperties>
</file>